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教材" sheetId="1" r:id="rId1"/>
  </sheets>
  <definedNames>
    <definedName name="_xlnm._FilterDatabase" localSheetId="0" hidden="1">教材!$A$1:$V$2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<sst xmlns="http://schemas.openxmlformats.org/spreadsheetml/2006/main" count="967" uniqueCount="288">
  <si>
    <t>序号</t>
  </si>
  <si>
    <t>教材适用学期</t>
  </si>
  <si>
    <t>课程名称</t>
  </si>
  <si>
    <t>课程代码</t>
  </si>
  <si>
    <t>课程属性</t>
  </si>
  <si>
    <t>课程性质</t>
  </si>
  <si>
    <t>专业名称</t>
  </si>
  <si>
    <t>教材适用年级</t>
  </si>
  <si>
    <t>教材适用班级</t>
  </si>
  <si>
    <t>拟选教材</t>
  </si>
  <si>
    <t>教材书号</t>
  </si>
  <si>
    <t>教材著者</t>
  </si>
  <si>
    <t>出版机构</t>
  </si>
  <si>
    <t>版次</t>
  </si>
  <si>
    <t>出版时间</t>
  </si>
  <si>
    <t>定价</t>
  </si>
  <si>
    <t>组编</t>
  </si>
  <si>
    <t>该版本以前是否曾订购</t>
  </si>
  <si>
    <t>学生用书册数</t>
  </si>
  <si>
    <t>教师用书册数</t>
  </si>
  <si>
    <t>教材类型</t>
  </si>
  <si>
    <t>备注</t>
  </si>
  <si>
    <t>2026-2027-第一学期</t>
  </si>
  <si>
    <t>外国文学</t>
  </si>
  <si>
    <t>024014200125</t>
  </si>
  <si>
    <t>必修</t>
  </si>
  <si>
    <t>专业课</t>
  </si>
  <si>
    <t>秘书学-本科</t>
  </si>
  <si>
    <t>2024</t>
  </si>
  <si>
    <t>24文秘普本班-外国文学</t>
  </si>
  <si>
    <t>外国文学史（第三版）（上）</t>
  </si>
  <si>
    <t>978-7-04-065242-0</t>
  </si>
  <si>
    <t>聂珍钊,郑克鲁,蒋承勇</t>
  </si>
  <si>
    <t>高等教育出版社</t>
  </si>
  <si>
    <t>第三版（上下）</t>
  </si>
  <si>
    <t xml:space="preserve">2026 </t>
  </si>
  <si>
    <t>42</t>
  </si>
  <si>
    <t>教育部</t>
  </si>
  <si>
    <t>否</t>
  </si>
  <si>
    <t>56</t>
  </si>
  <si>
    <t>1</t>
  </si>
  <si>
    <t>马克思主义理论研究和建设工程重点教材（马工程教材）</t>
  </si>
  <si>
    <t>请征订《外国文学史》上下两册</t>
  </si>
  <si>
    <t>语言学概论</t>
  </si>
  <si>
    <t>022222001</t>
  </si>
  <si>
    <t>汉语言文学-专升本（5+2）</t>
  </si>
  <si>
    <t>2025</t>
  </si>
  <si>
    <t>25中文专转本班-语言学概论</t>
  </si>
  <si>
    <t>《语言学纲要（修订版）》学习指导书</t>
  </si>
  <si>
    <t>9787301183489</t>
  </si>
  <si>
    <t>王洪君等</t>
  </si>
  <si>
    <t>北京大学出版社</t>
  </si>
  <si>
    <t>2011年版</t>
  </si>
  <si>
    <t xml:space="preserve">2011 </t>
  </si>
  <si>
    <t>25</t>
  </si>
  <si>
    <t/>
  </si>
  <si>
    <t>是</t>
  </si>
  <si>
    <t>其他</t>
  </si>
  <si>
    <t>语言学纲要（修订版）</t>
  </si>
  <si>
    <t>9787301163108</t>
  </si>
  <si>
    <t>叶蜚声，徐通锵著，王洪君，李娟修订</t>
  </si>
  <si>
    <t>修订第四版</t>
  </si>
  <si>
    <t xml:space="preserve">2010 </t>
  </si>
  <si>
    <t>44</t>
  </si>
  <si>
    <t>教育部国家级规划教材</t>
  </si>
  <si>
    <t>024073200095</t>
  </si>
  <si>
    <t>汉语国际教育-本科</t>
  </si>
  <si>
    <t>24汉语国际普本班-语言学概论</t>
  </si>
  <si>
    <t>49</t>
  </si>
  <si>
    <t>024001200095</t>
  </si>
  <si>
    <t>汉语言文学（师范）-本科</t>
  </si>
  <si>
    <t>24中文普本1班(师)-语言学概论、24中文普本2班(师)-语言学概论</t>
  </si>
  <si>
    <t>151</t>
  </si>
  <si>
    <t>0</t>
  </si>
  <si>
    <t>24中文普本2班(师)、24中文普本1班(师)、24中文普本3班(师)、24中文普本1班(师)-语言学概论、24中文普本2班(师)-语言学概论</t>
  </si>
  <si>
    <t>152</t>
  </si>
  <si>
    <t>024001200125</t>
  </si>
  <si>
    <t>24中文普本1班(师)-外国文学</t>
  </si>
  <si>
    <t>第三版</t>
  </si>
  <si>
    <t>75</t>
  </si>
  <si>
    <t>24中文普本2班(师)-外国文学</t>
  </si>
  <si>
    <t>第二版</t>
  </si>
  <si>
    <t>76</t>
  </si>
  <si>
    <t>文学概论</t>
  </si>
  <si>
    <t>024001200135</t>
  </si>
  <si>
    <t>24中文普本2班(师)</t>
  </si>
  <si>
    <t>文学理论（第二版）</t>
  </si>
  <si>
    <t>978-7-04-054362-9</t>
  </si>
  <si>
    <t>王一川、胡亚敏、谭好哲</t>
  </si>
  <si>
    <t>高等教育出版社,人民出版社</t>
  </si>
  <si>
    <t>2026</t>
  </si>
  <si>
    <t>37.6</t>
  </si>
  <si>
    <t>77</t>
  </si>
  <si>
    <t>外国文学II</t>
  </si>
  <si>
    <t>024093200093</t>
  </si>
  <si>
    <t>汉语言文学（师范）（基地班）-本科</t>
  </si>
  <si>
    <t>25中文基地班(师)、25中文基地班(师)-外国文学II</t>
  </si>
  <si>
    <t>外国文学史（第三版）（下）</t>
  </si>
  <si>
    <t>978-7-04-065243-7</t>
  </si>
  <si>
    <t>聂珍钊，郑克鲁，蒋承勇</t>
  </si>
  <si>
    <t>2026年1月</t>
  </si>
  <si>
    <t>38.5</t>
  </si>
  <si>
    <t>27</t>
  </si>
  <si>
    <t>25中文基地班(师)-外国文学II、25中文基地班(师)</t>
  </si>
  <si>
    <t>39.8</t>
  </si>
  <si>
    <t>外国文学I</t>
  </si>
  <si>
    <t>024001200083</t>
  </si>
  <si>
    <t>25中文普本1班(师)、25中文普本2班(师)、25中文普本班(师)-外国文学I、25中文普本班(师)</t>
  </si>
  <si>
    <t>63</t>
  </si>
  <si>
    <t>25中文普本1班(师)、25中文普本2班(师)、25中文普本班(师)、25中文普本班(师)-外国文学I</t>
  </si>
  <si>
    <t>024002200083</t>
  </si>
  <si>
    <t>汉语言文学-本科</t>
  </si>
  <si>
    <t>25中文普本班、25中文普本班-外国文学I</t>
  </si>
  <si>
    <t>47</t>
  </si>
  <si>
    <t>25中文普本班-外国文学I、25中文普本班</t>
  </si>
  <si>
    <t>024048200083</t>
  </si>
  <si>
    <t>汉语言文学（师范定向）-本科</t>
  </si>
  <si>
    <t>25中文普本班(师范定向)、25中文普本班(师范定向)-外国文学I</t>
  </si>
  <si>
    <t>现代汉语II</t>
  </si>
  <si>
    <t>024073200043</t>
  </si>
  <si>
    <t>25汉语国际普本班-现代汉语II</t>
  </si>
  <si>
    <t>现代汉语（增订七版）</t>
  </si>
  <si>
    <t>978-7-04-062629-2</t>
  </si>
  <si>
    <t>黄伯荣、廖序东</t>
  </si>
  <si>
    <t>增订七版</t>
  </si>
  <si>
    <t>30.7</t>
  </si>
  <si>
    <t>大学写作</t>
  </si>
  <si>
    <t>024014200011</t>
  </si>
  <si>
    <t>26文秘普本班</t>
  </si>
  <si>
    <t>普通写作学教程（第五版）</t>
  </si>
  <si>
    <t>9787040431810</t>
  </si>
  <si>
    <t>路德庆</t>
  </si>
  <si>
    <t>第五版</t>
  </si>
  <si>
    <t xml:space="preserve">2016 </t>
  </si>
  <si>
    <t>26.3</t>
  </si>
  <si>
    <t>50</t>
  </si>
  <si>
    <t>中国秘书史</t>
  </si>
  <si>
    <t>024014200203</t>
  </si>
  <si>
    <t>25文秘普本班-中国秘书史</t>
  </si>
  <si>
    <t>新编中国秘书史</t>
  </si>
  <si>
    <t>978-7-300-25793-8</t>
  </si>
  <si>
    <t>杨树森、杨柳</t>
  </si>
  <si>
    <t>中国人民大学出版社</t>
  </si>
  <si>
    <t>第一版</t>
  </si>
  <si>
    <t>2018</t>
  </si>
  <si>
    <t>38</t>
  </si>
  <si>
    <t>40</t>
  </si>
  <si>
    <t>古代汉语I</t>
  </si>
  <si>
    <t>024002200043</t>
  </si>
  <si>
    <t>25中文普本班</t>
  </si>
  <si>
    <t>古代汉语</t>
  </si>
  <si>
    <t>978-7-101-13243-4</t>
  </si>
  <si>
    <t>王力</t>
  </si>
  <si>
    <t>中华书局</t>
  </si>
  <si>
    <t>第4版</t>
  </si>
  <si>
    <t>22</t>
  </si>
  <si>
    <t>51</t>
  </si>
  <si>
    <t>024001200043</t>
  </si>
  <si>
    <t>25中文普本班(师范定向)</t>
  </si>
  <si>
    <t>中国文化概论</t>
  </si>
  <si>
    <t>024014200135</t>
  </si>
  <si>
    <t>24文秘普本班-中国文化概论</t>
  </si>
  <si>
    <t>9787303033768</t>
  </si>
  <si>
    <t>张岱年，方克立</t>
  </si>
  <si>
    <t>北京师范大学出版社</t>
  </si>
  <si>
    <t>修订版</t>
  </si>
  <si>
    <t>2020</t>
  </si>
  <si>
    <t>45</t>
  </si>
  <si>
    <t>教育部高教司</t>
  </si>
  <si>
    <t>55</t>
  </si>
  <si>
    <t>语文课程与教学论</t>
  </si>
  <si>
    <t>024001310085</t>
  </si>
  <si>
    <t>24中文基地班(师)-语文课程与教学论</t>
  </si>
  <si>
    <t>9787040625400</t>
  </si>
  <si>
    <t>潘庆玉</t>
  </si>
  <si>
    <t>第1版</t>
  </si>
  <si>
    <t>30</t>
  </si>
  <si>
    <t>《历史》细读</t>
  </si>
  <si>
    <t>024032200403</t>
  </si>
  <si>
    <t>通选</t>
  </si>
  <si>
    <t>历史学（师范定向）-本科</t>
  </si>
  <si>
    <t>25历史普本班(师范定向)-《历史》细读</t>
  </si>
  <si>
    <t>历史</t>
  </si>
  <si>
    <t>9787100023511</t>
  </si>
  <si>
    <t>希罗多德</t>
  </si>
  <si>
    <t>商务印书馆</t>
  </si>
  <si>
    <t>2001</t>
  </si>
  <si>
    <t>98</t>
  </si>
  <si>
    <t>20</t>
  </si>
  <si>
    <t>书分上下两册，都需购买</t>
  </si>
  <si>
    <t>024031200403</t>
  </si>
  <si>
    <t>历史学（师范）-本科</t>
  </si>
  <si>
    <t>25历史普本班(师)-《历史》细读</t>
  </si>
  <si>
    <t>43</t>
  </si>
  <si>
    <t>世界当代史</t>
  </si>
  <si>
    <t>024032200185</t>
  </si>
  <si>
    <t>学科基础课</t>
  </si>
  <si>
    <t>24历史普本班(师范定向)-世界当代史</t>
  </si>
  <si>
    <t>世界现代史（第二版）下册</t>
  </si>
  <si>
    <t>978-7-04-053739-0</t>
  </si>
  <si>
    <t>于沛、孟庆龙、黄民兴</t>
  </si>
  <si>
    <t>2</t>
  </si>
  <si>
    <t>43.5</t>
  </si>
  <si>
    <t>中宣部</t>
  </si>
  <si>
    <t>36</t>
  </si>
  <si>
    <t>024031200195</t>
  </si>
  <si>
    <t>24历史普本班(师)-世界当代史</t>
  </si>
  <si>
    <t>57</t>
  </si>
  <si>
    <t>专业发展与职业道德</t>
  </si>
  <si>
    <t>024031310105</t>
  </si>
  <si>
    <t>24历史普本班(师)-专业发展与职业道德</t>
  </si>
  <si>
    <t>教师专业发展与职业道德修养</t>
  </si>
  <si>
    <t>9787561384633</t>
  </si>
  <si>
    <t>龙宝新</t>
  </si>
  <si>
    <t>陕西师范大学出版社</t>
  </si>
  <si>
    <t>2016</t>
  </si>
  <si>
    <t>史学概论</t>
  </si>
  <si>
    <t>024032200033</t>
  </si>
  <si>
    <t>25历史普本班(师范定向)</t>
  </si>
  <si>
    <t>史学概论（第二版）</t>
  </si>
  <si>
    <t>978-7-04-053270-8</t>
  </si>
  <si>
    <t xml:space="preserve">李捷  </t>
  </si>
  <si>
    <t>25历史普本班(师范定向)-史学概论</t>
  </si>
  <si>
    <t>考古学通论</t>
  </si>
  <si>
    <t>024032200343</t>
  </si>
  <si>
    <t>考古学概论(第二版）</t>
  </si>
  <si>
    <t xml:space="preserve">978-7-04-050113-1 </t>
  </si>
  <si>
    <t>栾丰实，钱耀鹏，方辉</t>
  </si>
  <si>
    <t xml:space="preserve">2020 </t>
  </si>
  <si>
    <t>48</t>
  </si>
  <si>
    <t>024031200343</t>
  </si>
  <si>
    <t>25历史普本班(师)</t>
  </si>
  <si>
    <t>024032200075</t>
  </si>
  <si>
    <t>24历史普本班(师范定向)</t>
  </si>
  <si>
    <t>024031200075</t>
  </si>
  <si>
    <t>24历史普本班(师)</t>
  </si>
  <si>
    <t>中国历史地理学</t>
  </si>
  <si>
    <t>024032200085</t>
  </si>
  <si>
    <t>24历史普本班(师范定向)-中国历史地理学、24历史普本班(师范定向)</t>
  </si>
  <si>
    <t>中国历史地理</t>
  </si>
  <si>
    <t>9787040534344</t>
  </si>
  <si>
    <t>蓝勇</t>
  </si>
  <si>
    <t>2020年6月第3版</t>
  </si>
  <si>
    <t>49.6</t>
  </si>
  <si>
    <t>无</t>
  </si>
  <si>
    <t>024031200085</t>
  </si>
  <si>
    <t>24历史普本班(师)、24历史普本班(师)-中国历史地理学</t>
  </si>
  <si>
    <t>六朝史专题</t>
  </si>
  <si>
    <t>024031200275</t>
  </si>
  <si>
    <t>任选</t>
  </si>
  <si>
    <t>24历史普本班(师)-六朝史专题</t>
  </si>
  <si>
    <t>秦汉魏晋史探微</t>
  </si>
  <si>
    <t>9787101079067</t>
  </si>
  <si>
    <t>田余庆</t>
  </si>
  <si>
    <t>重订本</t>
  </si>
  <si>
    <t>2023</t>
  </si>
  <si>
    <t>68</t>
  </si>
  <si>
    <t>35</t>
  </si>
  <si>
    <t>世界近代史</t>
  </si>
  <si>
    <t>024032200143</t>
  </si>
  <si>
    <t>25历史普本班(师范定向)-世界近代史</t>
  </si>
  <si>
    <t>世界史 近代卷</t>
  </si>
  <si>
    <t>9787040222906</t>
  </si>
  <si>
    <t>齐世荣，刘新成，刘北成</t>
  </si>
  <si>
    <t>2007年12月第1版</t>
  </si>
  <si>
    <t xml:space="preserve">2007 </t>
  </si>
  <si>
    <t>41.6</t>
  </si>
  <si>
    <t>齐世荣主编</t>
  </si>
  <si>
    <t>024031200143</t>
  </si>
  <si>
    <t>中国史学史</t>
  </si>
  <si>
    <t>024032200035</t>
  </si>
  <si>
    <t>24历史普本班(师范定向)-中国史学史</t>
  </si>
  <si>
    <t>978-7-04-050883-3</t>
  </si>
  <si>
    <t>瞿林东</t>
  </si>
  <si>
    <t xml:space="preserve">2019 </t>
  </si>
  <si>
    <t>024031200035</t>
  </si>
  <si>
    <t>24历史普本班(师)-中国史学史</t>
  </si>
  <si>
    <t>中国当代史</t>
  </si>
  <si>
    <t>024032200135</t>
  </si>
  <si>
    <t>24历史普本班(师范定向)、24历史普本班(师范定向)-中国当代史</t>
  </si>
  <si>
    <t>中华人民共和国史（第二版）</t>
  </si>
  <si>
    <t>978-7-04-059105-7</t>
  </si>
  <si>
    <t>程中原，吴敏先，陈述，柳建辉</t>
  </si>
  <si>
    <t>高等教育出版社人民出版社</t>
  </si>
  <si>
    <t>2022年8月第2版</t>
  </si>
  <si>
    <t>64</t>
  </si>
  <si>
    <t>024031200145</t>
  </si>
  <si>
    <t>24历史普本班(师)、24历史普本班(师)-中国当代史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</si>
</sst>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>
      <alignment vertical="center"/>
    </xf>
    <xf numFmtId="44" fontId="24" fillId="0" borderId="0">
      <alignment vertical="center"/>
    </xf>
    <xf numFmtId="42" fontId="24" fillId="0" borderId="0">
      <alignment vertical="center"/>
    </xf>
    <xf numFmtId="43" fontId="24" fillId="0" borderId="0">
      <alignment vertical="center"/>
    </xf>
    <xf numFmtId="41" fontId="24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49">
      <alignment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55" applyFont="1" applyBorder="1" applyAlignment="1">
      <alignment horizontal="center" vertical="center" wrapText="1"/>
    </xf>
    <xf numFmtId="0" fontId="3" fillId="0" borderId="2" xfId="49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2" xfId="55"/>
  </cellStyles>
  <dxfs count="4">
    <dxf>
      <fill>
        <patternFill patternType="solid">
          <bgColor rgb="FFFFC7CE"/>
        </patternFill>
      </fill>
    </dxf>
    <dxf>
      <font>
        <color rgb="FF00B050"/>
      </font>
      <fill>
        <patternFill patternType="solid">
          <bgColor rgb="FFFFFF00"/>
        </patternFill>
      </fill>
    </dxf>
    <dxf>
      <font>
        <color rgb="FF00B050"/>
      </font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6"/>
  <sheetViews>
    <sheetView tabSelected="1" workbookViewId="0">
      <pane ySplit="1" topLeftCell="A21" activePane="bottomLeft" state="frozen"/>
      <selection/>
      <selection pane="bottomLeft" activeCell="W1" sqref="W$1:AD$1048576"/>
    </sheetView>
  </sheetViews>
  <sheetFormatPr defaultColWidth="7.3716814159292" defaultRowHeight="30" customHeight="1"/>
  <cols>
    <col min="1" max="1" width="6.3716814159292" style="2" customWidth="1"/>
    <col min="2" max="2" width="26.5044247787611" style="2" customWidth="1"/>
    <col min="3" max="3" width="44.8761061946903" style="2" customWidth="1"/>
    <col min="4" max="4" width="15.3716814159292" style="2" customWidth="1"/>
    <col min="5" max="5" width="9.75221238938053" style="2" customWidth="1"/>
    <col min="6" max="6" width="14.3716814159292" style="2" customWidth="1"/>
    <col min="7" max="7" width="42.3716814159292" style="2" customWidth="1"/>
    <col min="8" max="8" width="10.1238938053097" style="2" customWidth="1"/>
    <col min="9" max="9" width="46.7522123893805" style="2" customWidth="1"/>
    <col min="10" max="10" width="36.3716814159292" style="2" customWidth="1"/>
    <col min="11" max="11" width="21.7522123893805" style="2" customWidth="1"/>
    <col min="12" max="12" width="20.3716814159292" style="2" customWidth="1"/>
    <col min="13" max="13" width="27.1238938053097" style="2" customWidth="1"/>
    <col min="14" max="14" width="10.7522123893805" style="2" customWidth="1"/>
    <col min="15" max="15" width="9.87610619469027" style="2" customWidth="1"/>
    <col min="16" max="16" width="8.3716814159292" style="2" customWidth="1"/>
    <col min="17" max="17" width="11.2477876106195" style="2" customWidth="1"/>
    <col min="18" max="18" width="9.3716814159292" style="2" customWidth="1"/>
    <col min="19" max="19" width="7.6283185840708" style="2" customWidth="1"/>
    <col min="20" max="20" width="7" style="2" customWidth="1"/>
    <col min="21" max="21" width="23.3716814159292" style="2" customWidth="1"/>
    <col min="22" max="22" width="19.3716814159292" style="2" customWidth="1"/>
    <col min="23" max="26" width="7.3716814159292" style="2" customWidth="1"/>
    <col min="27" max="28" width="9.3716814159292" style="2" customWidth="1"/>
    <col min="29" max="29" width="7.3716814159292" style="2" customWidth="1"/>
    <col min="30" max="30" width="9.87610619469027" style="2" customWidth="1"/>
    <col min="31" max="31" width="7.3716814159292" style="2" customWidth="1"/>
    <col min="32" max="32" width="8.24778761061947" style="2" customWidth="1"/>
    <col min="33" max="33" width="10.3716814159292" style="2" customWidth="1"/>
    <col min="34" max="34" width="9.87610619469027" style="2" customWidth="1"/>
    <col min="35" max="37" width="7.3716814159292" style="2" customWidth="1"/>
    <col min="38" max="38" width="9.6283185840708" style="2" customWidth="1"/>
    <col min="39" max="41" width="7.3716814159292" style="2" customWidth="1"/>
    <col min="42" max="42" width="13.6283185840708" style="2" customWidth="1"/>
    <col min="43" max="43" width="17" style="2" customWidth="1"/>
    <col min="44" max="44" width="15.7522123893805" style="2" customWidth="1"/>
    <col min="45" max="45" width="10.3716814159292" style="2" customWidth="1"/>
    <col min="46" max="16376" width="7.3716814159292" style="2" customWidth="1"/>
    <col min="16377" max="16384" width="7.3716814159292" style="2"/>
  </cols>
  <sheetData>
    <row r="1" s="1" customFormat="1" ht="91.5" customHeight="1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ht="40.5" customHeight="1" spans="1:22">
      <c r="A2" s="5">
        <f>1</f>
        <v>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29</v>
      </c>
      <c r="J2" s="6" t="s">
        <v>30</v>
      </c>
      <c r="K2" s="6" t="s">
        <v>31</v>
      </c>
      <c r="L2" s="6" t="s">
        <v>32</v>
      </c>
      <c r="M2" s="6" t="s">
        <v>33</v>
      </c>
      <c r="N2" s="6" t="s">
        <v>34</v>
      </c>
      <c r="O2" s="6" t="s">
        <v>35</v>
      </c>
      <c r="P2" s="6" t="s">
        <v>36</v>
      </c>
      <c r="Q2" s="6" t="s">
        <v>37</v>
      </c>
      <c r="R2" s="6" t="s">
        <v>38</v>
      </c>
      <c r="S2" s="6" t="s">
        <v>39</v>
      </c>
      <c r="T2" s="6" t="s">
        <v>40</v>
      </c>
      <c r="U2" s="6" t="s">
        <v>41</v>
      </c>
      <c r="V2" s="6" t="s">
        <v>42</v>
      </c>
    </row>
    <row r="3" ht="40.5" customHeight="1" spans="1:22">
      <c r="A3" s="5">
        <f>2</f>
        <v>2</v>
      </c>
      <c r="B3" s="6" t="s">
        <v>22</v>
      </c>
      <c r="C3" s="6" t="s">
        <v>43</v>
      </c>
      <c r="D3" s="6" t="s">
        <v>44</v>
      </c>
      <c r="E3" s="6" t="s">
        <v>25</v>
      </c>
      <c r="F3" s="6" t="s">
        <v>26</v>
      </c>
      <c r="G3" s="6" t="s">
        <v>45</v>
      </c>
      <c r="H3" s="6" t="s">
        <v>46</v>
      </c>
      <c r="I3" s="6" t="s">
        <v>47</v>
      </c>
      <c r="J3" s="6" t="s">
        <v>48</v>
      </c>
      <c r="K3" s="6" t="s">
        <v>49</v>
      </c>
      <c r="L3" s="6" t="s">
        <v>50</v>
      </c>
      <c r="M3" s="6" t="s">
        <v>51</v>
      </c>
      <c r="N3" s="6" t="s">
        <v>52</v>
      </c>
      <c r="O3" s="6" t="s">
        <v>53</v>
      </c>
      <c r="P3" s="6" t="s">
        <v>54</v>
      </c>
      <c r="Q3" s="6" t="s">
        <v>55</v>
      </c>
      <c r="R3" s="6" t="s">
        <v>56</v>
      </c>
      <c r="S3" s="6" t="s">
        <v>39</v>
      </c>
      <c r="T3" s="6" t="s">
        <v>40</v>
      </c>
      <c r="U3" s="6" t="s">
        <v>57</v>
      </c>
      <c r="V3" s="6" t="s">
        <v>55</v>
      </c>
    </row>
    <row r="4" ht="40.5" customHeight="1" spans="1:22">
      <c r="A4" s="5">
        <f>3</f>
        <v>3</v>
      </c>
      <c r="B4" s="6" t="s">
        <v>22</v>
      </c>
      <c r="C4" s="6" t="s">
        <v>43</v>
      </c>
      <c r="D4" s="6" t="s">
        <v>44</v>
      </c>
      <c r="E4" s="6" t="s">
        <v>25</v>
      </c>
      <c r="F4" s="6" t="s">
        <v>26</v>
      </c>
      <c r="G4" s="6" t="s">
        <v>45</v>
      </c>
      <c r="H4" s="6" t="s">
        <v>46</v>
      </c>
      <c r="I4" s="6" t="s">
        <v>47</v>
      </c>
      <c r="J4" s="6" t="s">
        <v>58</v>
      </c>
      <c r="K4" s="6" t="s">
        <v>59</v>
      </c>
      <c r="L4" s="6" t="s">
        <v>60</v>
      </c>
      <c r="M4" s="6" t="s">
        <v>51</v>
      </c>
      <c r="N4" s="6" t="s">
        <v>61</v>
      </c>
      <c r="O4" s="6" t="s">
        <v>62</v>
      </c>
      <c r="P4" s="6" t="s">
        <v>63</v>
      </c>
      <c r="Q4" s="6" t="s">
        <v>55</v>
      </c>
      <c r="R4" s="6" t="s">
        <v>56</v>
      </c>
      <c r="S4" s="6" t="s">
        <v>39</v>
      </c>
      <c r="T4" s="6" t="s">
        <v>40</v>
      </c>
      <c r="U4" s="6" t="s">
        <v>64</v>
      </c>
      <c r="V4" s="6" t="s">
        <v>55</v>
      </c>
    </row>
    <row r="5" ht="40.5" customHeight="1" spans="1:22">
      <c r="A5" s="5">
        <f>4</f>
        <v>4</v>
      </c>
      <c r="B5" s="6" t="s">
        <v>22</v>
      </c>
      <c r="C5" s="6" t="s">
        <v>43</v>
      </c>
      <c r="D5" s="6" t="s">
        <v>65</v>
      </c>
      <c r="E5" s="6" t="s">
        <v>25</v>
      </c>
      <c r="F5" s="6" t="s">
        <v>26</v>
      </c>
      <c r="G5" s="6" t="s">
        <v>66</v>
      </c>
      <c r="H5" s="6" t="s">
        <v>28</v>
      </c>
      <c r="I5" s="6" t="s">
        <v>67</v>
      </c>
      <c r="J5" s="6" t="s">
        <v>48</v>
      </c>
      <c r="K5" s="6" t="s">
        <v>49</v>
      </c>
      <c r="L5" s="6" t="s">
        <v>50</v>
      </c>
      <c r="M5" s="6" t="s">
        <v>51</v>
      </c>
      <c r="N5" s="6" t="s">
        <v>52</v>
      </c>
      <c r="O5" s="6" t="s">
        <v>53</v>
      </c>
      <c r="P5" s="6" t="s">
        <v>54</v>
      </c>
      <c r="Q5" s="6" t="s">
        <v>55</v>
      </c>
      <c r="R5" s="6" t="s">
        <v>56</v>
      </c>
      <c r="S5" s="6" t="s">
        <v>68</v>
      </c>
      <c r="T5" s="6" t="s">
        <v>40</v>
      </c>
      <c r="U5" s="6" t="s">
        <v>57</v>
      </c>
      <c r="V5" s="6" t="s">
        <v>55</v>
      </c>
    </row>
    <row r="6" ht="40.5" customHeight="1" spans="1:22">
      <c r="A6" s="5">
        <f>5</f>
        <v>5</v>
      </c>
      <c r="B6" s="6" t="s">
        <v>22</v>
      </c>
      <c r="C6" s="6" t="s">
        <v>43</v>
      </c>
      <c r="D6" s="6" t="s">
        <v>65</v>
      </c>
      <c r="E6" s="6" t="s">
        <v>25</v>
      </c>
      <c r="F6" s="6" t="s">
        <v>26</v>
      </c>
      <c r="G6" s="6" t="s">
        <v>66</v>
      </c>
      <c r="H6" s="6" t="s">
        <v>28</v>
      </c>
      <c r="I6" s="6" t="s">
        <v>67</v>
      </c>
      <c r="J6" s="6" t="s">
        <v>58</v>
      </c>
      <c r="K6" s="6" t="s">
        <v>59</v>
      </c>
      <c r="L6" s="6" t="s">
        <v>60</v>
      </c>
      <c r="M6" s="6" t="s">
        <v>51</v>
      </c>
      <c r="N6" s="6" t="s">
        <v>61</v>
      </c>
      <c r="O6" s="6" t="s">
        <v>62</v>
      </c>
      <c r="P6" s="6" t="s">
        <v>63</v>
      </c>
      <c r="Q6" s="6" t="s">
        <v>55</v>
      </c>
      <c r="R6" s="6" t="s">
        <v>56</v>
      </c>
      <c r="S6" s="6" t="s">
        <v>68</v>
      </c>
      <c r="T6" s="6" t="s">
        <v>40</v>
      </c>
      <c r="U6" s="6" t="s">
        <v>64</v>
      </c>
      <c r="V6" s="6" t="s">
        <v>55</v>
      </c>
    </row>
    <row r="7" ht="40.5" customHeight="1" spans="1:22">
      <c r="A7" s="5">
        <f>6</f>
        <v>6</v>
      </c>
      <c r="B7" s="6" t="s">
        <v>22</v>
      </c>
      <c r="C7" s="6" t="s">
        <v>43</v>
      </c>
      <c r="D7" s="6" t="s">
        <v>69</v>
      </c>
      <c r="E7" s="6" t="s">
        <v>25</v>
      </c>
      <c r="F7" s="6" t="s">
        <v>26</v>
      </c>
      <c r="G7" s="6" t="s">
        <v>70</v>
      </c>
      <c r="H7" s="6" t="s">
        <v>28</v>
      </c>
      <c r="I7" s="6" t="s">
        <v>71</v>
      </c>
      <c r="J7" s="6" t="s">
        <v>48</v>
      </c>
      <c r="K7" s="6" t="s">
        <v>49</v>
      </c>
      <c r="L7" s="6" t="s">
        <v>50</v>
      </c>
      <c r="M7" s="6" t="s">
        <v>51</v>
      </c>
      <c r="N7" s="6" t="s">
        <v>52</v>
      </c>
      <c r="O7" s="6" t="s">
        <v>53</v>
      </c>
      <c r="P7" s="6" t="s">
        <v>54</v>
      </c>
      <c r="Q7" s="6" t="s">
        <v>55</v>
      </c>
      <c r="R7" s="6" t="s">
        <v>56</v>
      </c>
      <c r="S7" s="6" t="s">
        <v>72</v>
      </c>
      <c r="T7" s="6" t="s">
        <v>73</v>
      </c>
      <c r="U7" s="6" t="s">
        <v>57</v>
      </c>
      <c r="V7" s="6" t="s">
        <v>55</v>
      </c>
    </row>
    <row r="8" ht="40.5" customHeight="1" spans="1:22">
      <c r="A8" s="5">
        <f>7</f>
        <v>7</v>
      </c>
      <c r="B8" s="6" t="s">
        <v>22</v>
      </c>
      <c r="C8" s="6" t="s">
        <v>43</v>
      </c>
      <c r="D8" s="6" t="s">
        <v>69</v>
      </c>
      <c r="E8" s="6" t="s">
        <v>25</v>
      </c>
      <c r="F8" s="6" t="s">
        <v>26</v>
      </c>
      <c r="G8" s="6" t="s">
        <v>70</v>
      </c>
      <c r="H8" s="6" t="s">
        <v>28</v>
      </c>
      <c r="I8" s="6" t="s">
        <v>74</v>
      </c>
      <c r="J8" s="6" t="s">
        <v>58</v>
      </c>
      <c r="K8" s="6" t="s">
        <v>59</v>
      </c>
      <c r="L8" s="6" t="s">
        <v>60</v>
      </c>
      <c r="M8" s="6" t="s">
        <v>51</v>
      </c>
      <c r="N8" s="6" t="s">
        <v>61</v>
      </c>
      <c r="O8" s="6" t="s">
        <v>62</v>
      </c>
      <c r="P8" s="6" t="s">
        <v>63</v>
      </c>
      <c r="Q8" s="6" t="s">
        <v>55</v>
      </c>
      <c r="R8" s="6" t="s">
        <v>56</v>
      </c>
      <c r="S8" s="6" t="s">
        <v>75</v>
      </c>
      <c r="T8" s="6" t="s">
        <v>73</v>
      </c>
      <c r="U8" s="6" t="s">
        <v>64</v>
      </c>
      <c r="V8" s="6" t="s">
        <v>55</v>
      </c>
    </row>
    <row r="9" ht="40.5" customHeight="1" spans="1:22">
      <c r="A9" s="5">
        <f>8</f>
        <v>8</v>
      </c>
      <c r="B9" s="6" t="s">
        <v>22</v>
      </c>
      <c r="C9" s="6" t="s">
        <v>23</v>
      </c>
      <c r="D9" s="6" t="s">
        <v>76</v>
      </c>
      <c r="E9" s="6" t="s">
        <v>25</v>
      </c>
      <c r="F9" s="6" t="s">
        <v>26</v>
      </c>
      <c r="G9" s="6" t="s">
        <v>70</v>
      </c>
      <c r="H9" s="6" t="s">
        <v>28</v>
      </c>
      <c r="I9" s="6" t="s">
        <v>77</v>
      </c>
      <c r="J9" s="6" t="s">
        <v>30</v>
      </c>
      <c r="K9" s="6" t="s">
        <v>31</v>
      </c>
      <c r="L9" s="6" t="s">
        <v>32</v>
      </c>
      <c r="M9" s="6" t="s">
        <v>33</v>
      </c>
      <c r="N9" s="6" t="s">
        <v>78</v>
      </c>
      <c r="O9" s="6" t="s">
        <v>35</v>
      </c>
      <c r="P9" s="6" t="s">
        <v>36</v>
      </c>
      <c r="Q9" s="6" t="s">
        <v>37</v>
      </c>
      <c r="R9" s="6" t="s">
        <v>56</v>
      </c>
      <c r="S9" s="6" t="s">
        <v>79</v>
      </c>
      <c r="T9" s="6" t="s">
        <v>40</v>
      </c>
      <c r="U9" s="6" t="s">
        <v>41</v>
      </c>
      <c r="V9" s="6" t="s">
        <v>55</v>
      </c>
    </row>
    <row r="10" ht="40.5" customHeight="1" spans="1:22">
      <c r="A10" s="5">
        <f>9</f>
        <v>9</v>
      </c>
      <c r="B10" s="6" t="s">
        <v>22</v>
      </c>
      <c r="C10" s="6" t="s">
        <v>23</v>
      </c>
      <c r="D10" s="6" t="s">
        <v>76</v>
      </c>
      <c r="E10" s="6" t="s">
        <v>25</v>
      </c>
      <c r="F10" s="6" t="s">
        <v>26</v>
      </c>
      <c r="G10" s="6" t="s">
        <v>70</v>
      </c>
      <c r="H10" s="6" t="s">
        <v>28</v>
      </c>
      <c r="I10" s="6" t="s">
        <v>80</v>
      </c>
      <c r="J10" s="6" t="s">
        <v>30</v>
      </c>
      <c r="K10" s="6" t="s">
        <v>31</v>
      </c>
      <c r="L10" s="6" t="s">
        <v>32</v>
      </c>
      <c r="M10" s="6" t="s">
        <v>33</v>
      </c>
      <c r="N10" s="6" t="s">
        <v>81</v>
      </c>
      <c r="O10" s="6" t="s">
        <v>35</v>
      </c>
      <c r="P10" s="6" t="s">
        <v>36</v>
      </c>
      <c r="Q10" s="6" t="s">
        <v>37</v>
      </c>
      <c r="R10" s="6" t="s">
        <v>56</v>
      </c>
      <c r="S10" s="6" t="s">
        <v>82</v>
      </c>
      <c r="T10" s="6" t="s">
        <v>40</v>
      </c>
      <c r="U10" s="6" t="s">
        <v>41</v>
      </c>
      <c r="V10" s="6" t="s">
        <v>55</v>
      </c>
    </row>
    <row r="11" ht="40.5" customHeight="1" spans="1:22">
      <c r="A11" s="5">
        <f>10</f>
        <v>10</v>
      </c>
      <c r="B11" s="6" t="s">
        <v>22</v>
      </c>
      <c r="C11" s="6" t="s">
        <v>83</v>
      </c>
      <c r="D11" s="6" t="s">
        <v>84</v>
      </c>
      <c r="E11" s="6" t="s">
        <v>25</v>
      </c>
      <c r="F11" s="6" t="s">
        <v>26</v>
      </c>
      <c r="G11" s="6" t="s">
        <v>70</v>
      </c>
      <c r="H11" s="6" t="s">
        <v>28</v>
      </c>
      <c r="I11" s="6" t="s">
        <v>85</v>
      </c>
      <c r="J11" s="6" t="s">
        <v>86</v>
      </c>
      <c r="K11" s="6" t="s">
        <v>87</v>
      </c>
      <c r="L11" s="6" t="s">
        <v>88</v>
      </c>
      <c r="M11" s="6" t="s">
        <v>89</v>
      </c>
      <c r="N11" s="6" t="s">
        <v>81</v>
      </c>
      <c r="O11" s="6" t="s">
        <v>90</v>
      </c>
      <c r="P11" s="6" t="s">
        <v>91</v>
      </c>
      <c r="Q11" s="6" t="s">
        <v>37</v>
      </c>
      <c r="R11" s="6" t="s">
        <v>56</v>
      </c>
      <c r="S11" s="6" t="s">
        <v>92</v>
      </c>
      <c r="T11" s="6" t="s">
        <v>40</v>
      </c>
      <c r="U11" s="6" t="s">
        <v>41</v>
      </c>
      <c r="V11" s="6" t="s">
        <v>55</v>
      </c>
    </row>
    <row r="12" ht="40.5" customHeight="1" spans="1:22">
      <c r="A12" s="5">
        <f>11</f>
        <v>11</v>
      </c>
      <c r="B12" s="6" t="s">
        <v>22</v>
      </c>
      <c r="C12" s="6" t="s">
        <v>93</v>
      </c>
      <c r="D12" s="6" t="s">
        <v>94</v>
      </c>
      <c r="E12" s="6" t="s">
        <v>25</v>
      </c>
      <c r="F12" s="6" t="s">
        <v>26</v>
      </c>
      <c r="G12" s="6" t="s">
        <v>95</v>
      </c>
      <c r="H12" s="6" t="s">
        <v>46</v>
      </c>
      <c r="I12" s="6" t="s">
        <v>96</v>
      </c>
      <c r="J12" s="6" t="s">
        <v>97</v>
      </c>
      <c r="K12" s="6" t="s">
        <v>98</v>
      </c>
      <c r="L12" s="6" t="s">
        <v>99</v>
      </c>
      <c r="M12" s="6" t="s">
        <v>33</v>
      </c>
      <c r="N12" s="6" t="s">
        <v>100</v>
      </c>
      <c r="O12" s="6" t="s">
        <v>90</v>
      </c>
      <c r="P12" s="6" t="s">
        <v>101</v>
      </c>
      <c r="Q12" s="6" t="s">
        <v>55</v>
      </c>
      <c r="R12" s="6" t="s">
        <v>38</v>
      </c>
      <c r="S12" s="6" t="s">
        <v>102</v>
      </c>
      <c r="T12" s="6" t="s">
        <v>40</v>
      </c>
      <c r="U12" s="6" t="s">
        <v>41</v>
      </c>
      <c r="V12" s="6" t="s">
        <v>55</v>
      </c>
    </row>
    <row r="13" ht="40.5" customHeight="1" spans="1:22">
      <c r="A13" s="5">
        <f>12</f>
        <v>12</v>
      </c>
      <c r="B13" s="6" t="s">
        <v>22</v>
      </c>
      <c r="C13" s="6" t="s">
        <v>93</v>
      </c>
      <c r="D13" s="6" t="s">
        <v>94</v>
      </c>
      <c r="E13" s="6" t="s">
        <v>25</v>
      </c>
      <c r="F13" s="6" t="s">
        <v>26</v>
      </c>
      <c r="G13" s="6" t="s">
        <v>95</v>
      </c>
      <c r="H13" s="6" t="s">
        <v>46</v>
      </c>
      <c r="I13" s="6" t="s">
        <v>103</v>
      </c>
      <c r="J13" s="6" t="s">
        <v>30</v>
      </c>
      <c r="K13" s="6" t="s">
        <v>31</v>
      </c>
      <c r="L13" s="6" t="s">
        <v>99</v>
      </c>
      <c r="M13" s="6" t="s">
        <v>33</v>
      </c>
      <c r="N13" s="6" t="s">
        <v>100</v>
      </c>
      <c r="O13" s="6" t="s">
        <v>90</v>
      </c>
      <c r="P13" s="6" t="s">
        <v>104</v>
      </c>
      <c r="Q13" s="6" t="s">
        <v>55</v>
      </c>
      <c r="R13" s="6" t="s">
        <v>38</v>
      </c>
      <c r="S13" s="6" t="s">
        <v>102</v>
      </c>
      <c r="T13" s="6" t="s">
        <v>40</v>
      </c>
      <c r="U13" s="6" t="s">
        <v>41</v>
      </c>
      <c r="V13" s="6" t="s">
        <v>55</v>
      </c>
    </row>
    <row r="14" ht="40.5" customHeight="1" spans="1:22">
      <c r="A14" s="5">
        <f>13</f>
        <v>13</v>
      </c>
      <c r="B14" s="6" t="s">
        <v>22</v>
      </c>
      <c r="C14" s="6" t="s">
        <v>105</v>
      </c>
      <c r="D14" s="6" t="s">
        <v>106</v>
      </c>
      <c r="E14" s="6" t="s">
        <v>25</v>
      </c>
      <c r="F14" s="6" t="s">
        <v>26</v>
      </c>
      <c r="G14" s="6" t="s">
        <v>70</v>
      </c>
      <c r="H14" s="6" t="s">
        <v>46</v>
      </c>
      <c r="I14" s="6" t="s">
        <v>107</v>
      </c>
      <c r="J14" s="6" t="s">
        <v>97</v>
      </c>
      <c r="K14" s="6" t="s">
        <v>98</v>
      </c>
      <c r="L14" s="6" t="s">
        <v>99</v>
      </c>
      <c r="M14" s="6" t="s">
        <v>33</v>
      </c>
      <c r="N14" s="6" t="s">
        <v>100</v>
      </c>
      <c r="O14" s="6" t="s">
        <v>90</v>
      </c>
      <c r="P14" s="6" t="s">
        <v>101</v>
      </c>
      <c r="Q14" s="6" t="s">
        <v>55</v>
      </c>
      <c r="R14" s="6" t="s">
        <v>56</v>
      </c>
      <c r="S14" s="6" t="s">
        <v>108</v>
      </c>
      <c r="T14" s="6" t="s">
        <v>40</v>
      </c>
      <c r="U14" s="6" t="s">
        <v>41</v>
      </c>
      <c r="V14" s="6" t="s">
        <v>55</v>
      </c>
    </row>
    <row r="15" ht="40.5" customHeight="1" spans="1:22">
      <c r="A15" s="5">
        <f>14</f>
        <v>14</v>
      </c>
      <c r="B15" s="6" t="s">
        <v>22</v>
      </c>
      <c r="C15" s="6" t="s">
        <v>105</v>
      </c>
      <c r="D15" s="6" t="s">
        <v>106</v>
      </c>
      <c r="E15" s="6" t="s">
        <v>25</v>
      </c>
      <c r="F15" s="6" t="s">
        <v>26</v>
      </c>
      <c r="G15" s="6" t="s">
        <v>70</v>
      </c>
      <c r="H15" s="6" t="s">
        <v>46</v>
      </c>
      <c r="I15" s="6" t="s">
        <v>109</v>
      </c>
      <c r="J15" s="6" t="s">
        <v>30</v>
      </c>
      <c r="K15" s="6" t="s">
        <v>31</v>
      </c>
      <c r="L15" s="6" t="s">
        <v>99</v>
      </c>
      <c r="M15" s="6" t="s">
        <v>33</v>
      </c>
      <c r="N15" s="6" t="s">
        <v>100</v>
      </c>
      <c r="O15" s="6" t="s">
        <v>90</v>
      </c>
      <c r="P15" s="6" t="s">
        <v>104</v>
      </c>
      <c r="Q15" s="6" t="s">
        <v>55</v>
      </c>
      <c r="R15" s="6" t="s">
        <v>56</v>
      </c>
      <c r="S15" s="6" t="s">
        <v>108</v>
      </c>
      <c r="T15" s="6" t="s">
        <v>40</v>
      </c>
      <c r="U15" s="6" t="s">
        <v>41</v>
      </c>
      <c r="V15" s="6" t="s">
        <v>55</v>
      </c>
    </row>
    <row r="16" ht="40.5" customHeight="1" spans="1:22">
      <c r="A16" s="5">
        <f>15</f>
        <v>15</v>
      </c>
      <c r="B16" s="6" t="s">
        <v>22</v>
      </c>
      <c r="C16" s="6" t="s">
        <v>105</v>
      </c>
      <c r="D16" s="6" t="s">
        <v>110</v>
      </c>
      <c r="E16" s="6" t="s">
        <v>25</v>
      </c>
      <c r="F16" s="6" t="s">
        <v>26</v>
      </c>
      <c r="G16" s="6" t="s">
        <v>111</v>
      </c>
      <c r="H16" s="6" t="s">
        <v>46</v>
      </c>
      <c r="I16" s="6" t="s">
        <v>112</v>
      </c>
      <c r="J16" s="6" t="s">
        <v>97</v>
      </c>
      <c r="K16" s="6" t="s">
        <v>98</v>
      </c>
      <c r="L16" s="6" t="s">
        <v>99</v>
      </c>
      <c r="M16" s="6" t="s">
        <v>33</v>
      </c>
      <c r="N16" s="6" t="s">
        <v>100</v>
      </c>
      <c r="O16" s="6" t="s">
        <v>90</v>
      </c>
      <c r="P16" s="6" t="s">
        <v>101</v>
      </c>
      <c r="Q16" s="6" t="s">
        <v>55</v>
      </c>
      <c r="R16" s="6" t="s">
        <v>56</v>
      </c>
      <c r="S16" s="6" t="s">
        <v>113</v>
      </c>
      <c r="T16" s="6" t="s">
        <v>40</v>
      </c>
      <c r="U16" s="6" t="s">
        <v>41</v>
      </c>
      <c r="V16" s="6" t="s">
        <v>55</v>
      </c>
    </row>
    <row r="17" ht="40.5" customHeight="1" spans="1:22">
      <c r="A17" s="5">
        <f>16</f>
        <v>16</v>
      </c>
      <c r="B17" s="6" t="s">
        <v>22</v>
      </c>
      <c r="C17" s="6" t="s">
        <v>105</v>
      </c>
      <c r="D17" s="6" t="s">
        <v>110</v>
      </c>
      <c r="E17" s="6" t="s">
        <v>25</v>
      </c>
      <c r="F17" s="6" t="s">
        <v>26</v>
      </c>
      <c r="G17" s="6" t="s">
        <v>111</v>
      </c>
      <c r="H17" s="6" t="s">
        <v>46</v>
      </c>
      <c r="I17" s="6" t="s">
        <v>114</v>
      </c>
      <c r="J17" s="6" t="s">
        <v>30</v>
      </c>
      <c r="K17" s="6" t="s">
        <v>31</v>
      </c>
      <c r="L17" s="6" t="s">
        <v>99</v>
      </c>
      <c r="M17" s="6" t="s">
        <v>33</v>
      </c>
      <c r="N17" s="6" t="s">
        <v>100</v>
      </c>
      <c r="O17" s="6" t="s">
        <v>90</v>
      </c>
      <c r="P17" s="6" t="s">
        <v>104</v>
      </c>
      <c r="Q17" s="6" t="s">
        <v>55</v>
      </c>
      <c r="R17" s="6" t="s">
        <v>56</v>
      </c>
      <c r="S17" s="6" t="s">
        <v>113</v>
      </c>
      <c r="T17" s="6" t="s">
        <v>40</v>
      </c>
      <c r="U17" s="6" t="s">
        <v>41</v>
      </c>
      <c r="V17" s="6" t="s">
        <v>55</v>
      </c>
    </row>
    <row r="18" ht="40.5" customHeight="1" spans="1:22">
      <c r="A18" s="5">
        <f>17</f>
        <v>17</v>
      </c>
      <c r="B18" s="6" t="s">
        <v>22</v>
      </c>
      <c r="C18" s="6" t="s">
        <v>105</v>
      </c>
      <c r="D18" s="6" t="s">
        <v>115</v>
      </c>
      <c r="E18" s="6" t="s">
        <v>25</v>
      </c>
      <c r="F18" s="6" t="s">
        <v>26</v>
      </c>
      <c r="G18" s="6" t="s">
        <v>116</v>
      </c>
      <c r="H18" s="6" t="s">
        <v>46</v>
      </c>
      <c r="I18" s="6" t="s">
        <v>117</v>
      </c>
      <c r="J18" s="6" t="s">
        <v>97</v>
      </c>
      <c r="K18" s="6" t="s">
        <v>98</v>
      </c>
      <c r="L18" s="6" t="s">
        <v>99</v>
      </c>
      <c r="M18" s="6" t="s">
        <v>33</v>
      </c>
      <c r="N18" s="6" t="s">
        <v>100</v>
      </c>
      <c r="O18" s="6" t="s">
        <v>90</v>
      </c>
      <c r="P18" s="6" t="s">
        <v>101</v>
      </c>
      <c r="Q18" s="6" t="s">
        <v>55</v>
      </c>
      <c r="R18" s="6" t="s">
        <v>38</v>
      </c>
      <c r="S18" s="6" t="s">
        <v>54</v>
      </c>
      <c r="T18" s="6" t="s">
        <v>40</v>
      </c>
      <c r="U18" s="6" t="s">
        <v>41</v>
      </c>
      <c r="V18" s="6" t="s">
        <v>55</v>
      </c>
    </row>
    <row r="19" ht="40.5" customHeight="1" spans="1:22">
      <c r="A19" s="5">
        <f>18</f>
        <v>18</v>
      </c>
      <c r="B19" s="6" t="s">
        <v>22</v>
      </c>
      <c r="C19" s="6" t="s">
        <v>105</v>
      </c>
      <c r="D19" s="6" t="s">
        <v>115</v>
      </c>
      <c r="E19" s="6" t="s">
        <v>25</v>
      </c>
      <c r="F19" s="6" t="s">
        <v>26</v>
      </c>
      <c r="G19" s="6" t="s">
        <v>116</v>
      </c>
      <c r="H19" s="6" t="s">
        <v>46</v>
      </c>
      <c r="I19" s="6" t="s">
        <v>117</v>
      </c>
      <c r="J19" s="6" t="s">
        <v>30</v>
      </c>
      <c r="K19" s="6" t="s">
        <v>31</v>
      </c>
      <c r="L19" s="6" t="s">
        <v>99</v>
      </c>
      <c r="M19" s="6" t="s">
        <v>33</v>
      </c>
      <c r="N19" s="6" t="s">
        <v>100</v>
      </c>
      <c r="O19" s="6" t="s">
        <v>90</v>
      </c>
      <c r="P19" s="6" t="s">
        <v>104</v>
      </c>
      <c r="Q19" s="6" t="s">
        <v>55</v>
      </c>
      <c r="R19" s="6" t="s">
        <v>38</v>
      </c>
      <c r="S19" s="6" t="s">
        <v>54</v>
      </c>
      <c r="T19" s="6" t="s">
        <v>40</v>
      </c>
      <c r="U19" s="6" t="s">
        <v>41</v>
      </c>
      <c r="V19" s="6" t="s">
        <v>55</v>
      </c>
    </row>
    <row r="20" ht="40.5" customHeight="1" spans="1:22">
      <c r="A20" s="5">
        <f>19</f>
        <v>19</v>
      </c>
      <c r="B20" s="6" t="s">
        <v>22</v>
      </c>
      <c r="C20" s="6" t="s">
        <v>118</v>
      </c>
      <c r="D20" s="6" t="s">
        <v>119</v>
      </c>
      <c r="E20" s="6" t="s">
        <v>25</v>
      </c>
      <c r="F20" s="6" t="s">
        <v>26</v>
      </c>
      <c r="G20" s="6" t="s">
        <v>66</v>
      </c>
      <c r="H20" s="6" t="s">
        <v>46</v>
      </c>
      <c r="I20" s="6" t="s">
        <v>120</v>
      </c>
      <c r="J20" s="6" t="s">
        <v>121</v>
      </c>
      <c r="K20" s="6" t="s">
        <v>122</v>
      </c>
      <c r="L20" s="6" t="s">
        <v>123</v>
      </c>
      <c r="M20" s="6" t="s">
        <v>33</v>
      </c>
      <c r="N20" s="6" t="s">
        <v>124</v>
      </c>
      <c r="O20" s="6" t="s">
        <v>28</v>
      </c>
      <c r="P20" s="6" t="s">
        <v>125</v>
      </c>
      <c r="Q20" s="6" t="s">
        <v>55</v>
      </c>
      <c r="R20" s="6" t="s">
        <v>56</v>
      </c>
      <c r="S20" s="6" t="s">
        <v>73</v>
      </c>
      <c r="T20" s="6" t="s">
        <v>73</v>
      </c>
      <c r="U20" s="6" t="s">
        <v>64</v>
      </c>
      <c r="V20" s="6" t="s">
        <v>55</v>
      </c>
    </row>
    <row r="21" ht="40.5" customHeight="1" spans="1:22">
      <c r="A21" s="5">
        <f>20</f>
        <v>20</v>
      </c>
      <c r="B21" s="6" t="s">
        <v>22</v>
      </c>
      <c r="C21" s="6" t="s">
        <v>126</v>
      </c>
      <c r="D21" s="6" t="s">
        <v>127</v>
      </c>
      <c r="E21" s="6" t="s">
        <v>25</v>
      </c>
      <c r="F21" s="6" t="s">
        <v>26</v>
      </c>
      <c r="G21" s="6" t="s">
        <v>27</v>
      </c>
      <c r="H21" s="6" t="s">
        <v>90</v>
      </c>
      <c r="I21" s="6" t="s">
        <v>128</v>
      </c>
      <c r="J21" s="6" t="s">
        <v>129</v>
      </c>
      <c r="K21" s="6" t="s">
        <v>130</v>
      </c>
      <c r="L21" s="6" t="s">
        <v>131</v>
      </c>
      <c r="M21" s="6" t="s">
        <v>33</v>
      </c>
      <c r="N21" s="6" t="s">
        <v>132</v>
      </c>
      <c r="O21" s="6" t="s">
        <v>133</v>
      </c>
      <c r="P21" s="6" t="s">
        <v>134</v>
      </c>
      <c r="Q21" s="6" t="s">
        <v>55</v>
      </c>
      <c r="R21" s="6" t="s">
        <v>56</v>
      </c>
      <c r="S21" s="6" t="s">
        <v>135</v>
      </c>
      <c r="T21" s="6" t="s">
        <v>73</v>
      </c>
      <c r="U21" s="6" t="s">
        <v>57</v>
      </c>
      <c r="V21" s="6" t="s">
        <v>55</v>
      </c>
    </row>
    <row r="22" ht="40.5" customHeight="1" spans="1:22">
      <c r="A22" s="5">
        <f>21</f>
        <v>21</v>
      </c>
      <c r="B22" s="6" t="s">
        <v>22</v>
      </c>
      <c r="C22" s="6" t="s">
        <v>136</v>
      </c>
      <c r="D22" s="6" t="s">
        <v>137</v>
      </c>
      <c r="E22" s="6" t="s">
        <v>25</v>
      </c>
      <c r="F22" s="6" t="s">
        <v>26</v>
      </c>
      <c r="G22" s="6" t="s">
        <v>27</v>
      </c>
      <c r="H22" s="6" t="s">
        <v>46</v>
      </c>
      <c r="I22" s="6" t="s">
        <v>138</v>
      </c>
      <c r="J22" s="6" t="s">
        <v>139</v>
      </c>
      <c r="K22" s="6" t="s">
        <v>140</v>
      </c>
      <c r="L22" s="6" t="s">
        <v>141</v>
      </c>
      <c r="M22" s="6" t="s">
        <v>142</v>
      </c>
      <c r="N22" s="6" t="s">
        <v>143</v>
      </c>
      <c r="O22" s="6" t="s">
        <v>144</v>
      </c>
      <c r="P22" s="6" t="s">
        <v>145</v>
      </c>
      <c r="Q22" s="6" t="s">
        <v>16</v>
      </c>
      <c r="R22" s="6" t="s">
        <v>56</v>
      </c>
      <c r="S22" s="6" t="s">
        <v>146</v>
      </c>
      <c r="T22" s="6" t="s">
        <v>40</v>
      </c>
      <c r="U22" s="6" t="s">
        <v>57</v>
      </c>
      <c r="V22" s="6" t="s">
        <v>55</v>
      </c>
    </row>
    <row r="23" ht="40.5" customHeight="1" spans="1:22">
      <c r="A23" s="5">
        <f>22</f>
        <v>22</v>
      </c>
      <c r="B23" s="6" t="s">
        <v>22</v>
      </c>
      <c r="C23" s="6" t="s">
        <v>147</v>
      </c>
      <c r="D23" s="6" t="s">
        <v>148</v>
      </c>
      <c r="E23" s="6" t="s">
        <v>25</v>
      </c>
      <c r="F23" s="6" t="s">
        <v>26</v>
      </c>
      <c r="G23" s="6" t="s">
        <v>111</v>
      </c>
      <c r="H23" s="6" t="s">
        <v>46</v>
      </c>
      <c r="I23" s="6" t="s">
        <v>149</v>
      </c>
      <c r="J23" s="6" t="s">
        <v>150</v>
      </c>
      <c r="K23" s="6" t="s">
        <v>151</v>
      </c>
      <c r="L23" s="6" t="s">
        <v>152</v>
      </c>
      <c r="M23" s="6" t="s">
        <v>153</v>
      </c>
      <c r="N23" s="6" t="s">
        <v>154</v>
      </c>
      <c r="O23" s="6" t="s">
        <v>144</v>
      </c>
      <c r="P23" s="6" t="s">
        <v>155</v>
      </c>
      <c r="Q23" s="6" t="s">
        <v>55</v>
      </c>
      <c r="R23" s="6" t="s">
        <v>56</v>
      </c>
      <c r="S23" s="6" t="s">
        <v>156</v>
      </c>
      <c r="T23" s="6" t="s">
        <v>73</v>
      </c>
      <c r="U23" s="6" t="s">
        <v>57</v>
      </c>
      <c r="V23" s="6" t="s">
        <v>55</v>
      </c>
    </row>
    <row r="24" ht="40.5" customHeight="1" spans="1:22">
      <c r="A24" s="5">
        <f>23</f>
        <v>23</v>
      </c>
      <c r="B24" s="6" t="s">
        <v>22</v>
      </c>
      <c r="C24" s="6" t="s">
        <v>147</v>
      </c>
      <c r="D24" s="6" t="s">
        <v>157</v>
      </c>
      <c r="E24" s="6" t="s">
        <v>25</v>
      </c>
      <c r="F24" s="6" t="s">
        <v>26</v>
      </c>
      <c r="G24" s="6" t="s">
        <v>116</v>
      </c>
      <c r="H24" s="6" t="s">
        <v>46</v>
      </c>
      <c r="I24" s="6" t="s">
        <v>158</v>
      </c>
      <c r="J24" s="6" t="s">
        <v>150</v>
      </c>
      <c r="K24" s="6" t="s">
        <v>151</v>
      </c>
      <c r="L24" s="6" t="s">
        <v>152</v>
      </c>
      <c r="M24" s="6" t="s">
        <v>153</v>
      </c>
      <c r="N24" s="6" t="s">
        <v>154</v>
      </c>
      <c r="O24" s="6" t="s">
        <v>144</v>
      </c>
      <c r="P24" s="6" t="s">
        <v>155</v>
      </c>
      <c r="Q24" s="6" t="s">
        <v>55</v>
      </c>
      <c r="R24" s="6" t="s">
        <v>56</v>
      </c>
      <c r="S24" s="6" t="s">
        <v>54</v>
      </c>
      <c r="T24" s="6" t="s">
        <v>73</v>
      </c>
      <c r="U24" s="6" t="s">
        <v>57</v>
      </c>
      <c r="V24" s="6" t="s">
        <v>55</v>
      </c>
    </row>
    <row r="25" ht="40.5" customHeight="1" spans="1:22">
      <c r="A25" s="5">
        <f>24</f>
        <v>24</v>
      </c>
      <c r="B25" s="6" t="s">
        <v>22</v>
      </c>
      <c r="C25" s="6" t="s">
        <v>159</v>
      </c>
      <c r="D25" s="6" t="s">
        <v>160</v>
      </c>
      <c r="E25" s="6" t="s">
        <v>25</v>
      </c>
      <c r="F25" s="6" t="s">
        <v>26</v>
      </c>
      <c r="G25" s="6" t="s">
        <v>27</v>
      </c>
      <c r="H25" s="6" t="s">
        <v>28</v>
      </c>
      <c r="I25" s="6" t="s">
        <v>161</v>
      </c>
      <c r="J25" s="6" t="s">
        <v>159</v>
      </c>
      <c r="K25" s="6" t="s">
        <v>162</v>
      </c>
      <c r="L25" s="6" t="s">
        <v>163</v>
      </c>
      <c r="M25" s="6" t="s">
        <v>164</v>
      </c>
      <c r="N25" s="6" t="s">
        <v>165</v>
      </c>
      <c r="O25" s="6" t="s">
        <v>166</v>
      </c>
      <c r="P25" s="6" t="s">
        <v>167</v>
      </c>
      <c r="Q25" s="6" t="s">
        <v>168</v>
      </c>
      <c r="R25" s="6" t="s">
        <v>56</v>
      </c>
      <c r="S25" s="6" t="s">
        <v>169</v>
      </c>
      <c r="T25" s="6" t="s">
        <v>73</v>
      </c>
      <c r="U25" s="6" t="s">
        <v>64</v>
      </c>
      <c r="V25" s="6" t="s">
        <v>55</v>
      </c>
    </row>
    <row r="26" ht="40.5" customHeight="1" spans="1:22">
      <c r="A26" s="5">
        <f>25</f>
        <v>25</v>
      </c>
      <c r="B26" s="6" t="s">
        <v>22</v>
      </c>
      <c r="C26" s="6" t="s">
        <v>170</v>
      </c>
      <c r="D26" s="6" t="s">
        <v>171</v>
      </c>
      <c r="E26" s="6" t="s">
        <v>25</v>
      </c>
      <c r="F26" s="6" t="s">
        <v>26</v>
      </c>
      <c r="G26" s="6" t="s">
        <v>95</v>
      </c>
      <c r="H26" s="6" t="s">
        <v>28</v>
      </c>
      <c r="I26" s="6" t="s">
        <v>172</v>
      </c>
      <c r="J26" s="6" t="s">
        <v>170</v>
      </c>
      <c r="K26" s="6" t="s">
        <v>173</v>
      </c>
      <c r="L26" s="6" t="s">
        <v>174</v>
      </c>
      <c r="M26" s="6" t="s">
        <v>33</v>
      </c>
      <c r="N26" s="6" t="s">
        <v>175</v>
      </c>
      <c r="O26" s="6" t="s">
        <v>28</v>
      </c>
      <c r="P26" s="6" t="s">
        <v>36</v>
      </c>
      <c r="Q26" s="6" t="s">
        <v>55</v>
      </c>
      <c r="R26" s="6" t="s">
        <v>56</v>
      </c>
      <c r="S26" s="6" t="s">
        <v>176</v>
      </c>
      <c r="T26" s="6" t="s">
        <v>40</v>
      </c>
      <c r="U26" s="6" t="s">
        <v>57</v>
      </c>
      <c r="V26" s="6" t="s">
        <v>55</v>
      </c>
    </row>
    <row r="27" ht="40.5" customHeight="1" spans="1:22">
      <c r="A27" s="5">
        <f>26</f>
        <v>26</v>
      </c>
      <c r="B27" s="6" t="s">
        <v>22</v>
      </c>
      <c r="C27" s="6" t="s">
        <v>177</v>
      </c>
      <c r="D27" s="6" t="s">
        <v>178</v>
      </c>
      <c r="E27" s="6" t="s">
        <v>179</v>
      </c>
      <c r="F27" s="6" t="s">
        <v>26</v>
      </c>
      <c r="G27" s="6" t="s">
        <v>180</v>
      </c>
      <c r="H27" s="6" t="s">
        <v>46</v>
      </c>
      <c r="I27" s="6" t="s">
        <v>181</v>
      </c>
      <c r="J27" s="6" t="s">
        <v>182</v>
      </c>
      <c r="K27" s="6" t="s">
        <v>183</v>
      </c>
      <c r="L27" s="6" t="s">
        <v>184</v>
      </c>
      <c r="M27" s="6" t="s">
        <v>185</v>
      </c>
      <c r="N27" s="6" t="s">
        <v>40</v>
      </c>
      <c r="O27" s="6" t="s">
        <v>186</v>
      </c>
      <c r="P27" s="6" t="s">
        <v>187</v>
      </c>
      <c r="Q27" s="6" t="s">
        <v>55</v>
      </c>
      <c r="R27" s="6" t="s">
        <v>56</v>
      </c>
      <c r="S27" s="6" t="s">
        <v>188</v>
      </c>
      <c r="T27" s="6" t="s">
        <v>40</v>
      </c>
      <c r="U27" s="6" t="s">
        <v>57</v>
      </c>
      <c r="V27" s="6" t="s">
        <v>189</v>
      </c>
    </row>
    <row r="28" ht="40.5" customHeight="1" spans="1:22">
      <c r="A28" s="5">
        <f>27</f>
        <v>27</v>
      </c>
      <c r="B28" s="6" t="s">
        <v>22</v>
      </c>
      <c r="C28" s="6" t="s">
        <v>177</v>
      </c>
      <c r="D28" s="6" t="s">
        <v>190</v>
      </c>
      <c r="E28" s="6" t="s">
        <v>179</v>
      </c>
      <c r="F28" s="6" t="s">
        <v>26</v>
      </c>
      <c r="G28" s="6" t="s">
        <v>191</v>
      </c>
      <c r="H28" s="6" t="s">
        <v>46</v>
      </c>
      <c r="I28" s="6" t="s">
        <v>192</v>
      </c>
      <c r="J28" s="6" t="s">
        <v>182</v>
      </c>
      <c r="K28" s="6" t="s">
        <v>183</v>
      </c>
      <c r="L28" s="6" t="s">
        <v>184</v>
      </c>
      <c r="M28" s="6" t="s">
        <v>185</v>
      </c>
      <c r="N28" s="6" t="s">
        <v>40</v>
      </c>
      <c r="O28" s="6" t="s">
        <v>186</v>
      </c>
      <c r="P28" s="6" t="s">
        <v>187</v>
      </c>
      <c r="Q28" s="6" t="s">
        <v>55</v>
      </c>
      <c r="R28" s="6" t="s">
        <v>56</v>
      </c>
      <c r="S28" s="6" t="s">
        <v>193</v>
      </c>
      <c r="T28" s="6" t="s">
        <v>40</v>
      </c>
      <c r="U28" s="6" t="s">
        <v>57</v>
      </c>
      <c r="V28" s="6" t="s">
        <v>189</v>
      </c>
    </row>
    <row r="29" ht="40.5" customHeight="1" spans="1:22">
      <c r="A29" s="5">
        <f>28</f>
        <v>28</v>
      </c>
      <c r="B29" s="6" t="s">
        <v>22</v>
      </c>
      <c r="C29" s="6" t="s">
        <v>194</v>
      </c>
      <c r="D29" s="6" t="s">
        <v>195</v>
      </c>
      <c r="E29" s="6" t="s">
        <v>25</v>
      </c>
      <c r="F29" s="6" t="s">
        <v>196</v>
      </c>
      <c r="G29" s="6" t="s">
        <v>180</v>
      </c>
      <c r="H29" s="6" t="s">
        <v>28</v>
      </c>
      <c r="I29" s="6" t="s">
        <v>197</v>
      </c>
      <c r="J29" s="6" t="s">
        <v>198</v>
      </c>
      <c r="K29" s="6" t="s">
        <v>199</v>
      </c>
      <c r="L29" s="6" t="s">
        <v>200</v>
      </c>
      <c r="M29" s="6" t="s">
        <v>33</v>
      </c>
      <c r="N29" s="6" t="s">
        <v>201</v>
      </c>
      <c r="O29" s="6" t="s">
        <v>166</v>
      </c>
      <c r="P29" s="6" t="s">
        <v>202</v>
      </c>
      <c r="Q29" s="6" t="s">
        <v>203</v>
      </c>
      <c r="R29" s="6" t="s">
        <v>56</v>
      </c>
      <c r="S29" s="6" t="s">
        <v>204</v>
      </c>
      <c r="T29" s="6" t="s">
        <v>40</v>
      </c>
      <c r="U29" s="6" t="s">
        <v>41</v>
      </c>
      <c r="V29" s="6" t="s">
        <v>55</v>
      </c>
    </row>
    <row r="30" ht="40.5" customHeight="1" spans="1:22">
      <c r="A30" s="5">
        <f>29</f>
        <v>29</v>
      </c>
      <c r="B30" s="6" t="s">
        <v>22</v>
      </c>
      <c r="C30" s="6" t="s">
        <v>194</v>
      </c>
      <c r="D30" s="6" t="s">
        <v>205</v>
      </c>
      <c r="E30" s="6" t="s">
        <v>25</v>
      </c>
      <c r="F30" s="6" t="s">
        <v>196</v>
      </c>
      <c r="G30" s="6" t="s">
        <v>191</v>
      </c>
      <c r="H30" s="6" t="s">
        <v>28</v>
      </c>
      <c r="I30" s="6" t="s">
        <v>206</v>
      </c>
      <c r="J30" s="6" t="s">
        <v>198</v>
      </c>
      <c r="K30" s="6" t="s">
        <v>199</v>
      </c>
      <c r="L30" s="6" t="s">
        <v>200</v>
      </c>
      <c r="M30" s="6" t="s">
        <v>33</v>
      </c>
      <c r="N30" s="6" t="s">
        <v>201</v>
      </c>
      <c r="O30" s="6" t="s">
        <v>166</v>
      </c>
      <c r="P30" s="6" t="s">
        <v>202</v>
      </c>
      <c r="Q30" s="6" t="s">
        <v>203</v>
      </c>
      <c r="R30" s="6" t="s">
        <v>56</v>
      </c>
      <c r="S30" s="6" t="s">
        <v>207</v>
      </c>
      <c r="T30" s="6" t="s">
        <v>40</v>
      </c>
      <c r="U30" s="6" t="s">
        <v>41</v>
      </c>
      <c r="V30" s="6" t="s">
        <v>55</v>
      </c>
    </row>
    <row r="31" ht="40.5" customHeight="1" spans="1:22">
      <c r="A31" s="5">
        <f>30</f>
        <v>30</v>
      </c>
      <c r="B31" s="6" t="s">
        <v>22</v>
      </c>
      <c r="C31" s="6" t="s">
        <v>208</v>
      </c>
      <c r="D31" s="6" t="s">
        <v>209</v>
      </c>
      <c r="E31" s="6" t="s">
        <v>25</v>
      </c>
      <c r="F31" s="6" t="s">
        <v>26</v>
      </c>
      <c r="G31" s="6" t="s">
        <v>191</v>
      </c>
      <c r="H31" s="6" t="s">
        <v>28</v>
      </c>
      <c r="I31" s="6" t="s">
        <v>210</v>
      </c>
      <c r="J31" s="6" t="s">
        <v>211</v>
      </c>
      <c r="K31" s="6" t="s">
        <v>212</v>
      </c>
      <c r="L31" s="6" t="s">
        <v>213</v>
      </c>
      <c r="M31" s="6" t="s">
        <v>214</v>
      </c>
      <c r="N31" s="6" t="s">
        <v>40</v>
      </c>
      <c r="O31" s="6" t="s">
        <v>215</v>
      </c>
      <c r="P31" s="6" t="s">
        <v>145</v>
      </c>
      <c r="Q31" s="6" t="s">
        <v>55</v>
      </c>
      <c r="R31" s="6" t="s">
        <v>56</v>
      </c>
      <c r="S31" s="6" t="s">
        <v>207</v>
      </c>
      <c r="T31" s="6" t="s">
        <v>40</v>
      </c>
      <c r="U31" s="6" t="s">
        <v>57</v>
      </c>
      <c r="V31" s="6" t="s">
        <v>55</v>
      </c>
    </row>
    <row r="32" ht="40.5" customHeight="1" spans="1:22">
      <c r="A32" s="5">
        <f>31</f>
        <v>31</v>
      </c>
      <c r="B32" s="6" t="s">
        <v>22</v>
      </c>
      <c r="C32" s="6" t="s">
        <v>216</v>
      </c>
      <c r="D32" s="6" t="s">
        <v>217</v>
      </c>
      <c r="E32" s="6" t="s">
        <v>25</v>
      </c>
      <c r="F32" s="6" t="s">
        <v>196</v>
      </c>
      <c r="G32" s="6" t="s">
        <v>180</v>
      </c>
      <c r="H32" s="6" t="s">
        <v>46</v>
      </c>
      <c r="I32" s="6" t="s">
        <v>218</v>
      </c>
      <c r="J32" s="6" t="s">
        <v>219</v>
      </c>
      <c r="K32" s="6" t="s">
        <v>220</v>
      </c>
      <c r="L32" s="6" t="s">
        <v>221</v>
      </c>
      <c r="M32" s="6" t="s">
        <v>33</v>
      </c>
      <c r="N32" s="6" t="s">
        <v>81</v>
      </c>
      <c r="O32" s="6" t="s">
        <v>166</v>
      </c>
      <c r="P32" s="6" t="s">
        <v>145</v>
      </c>
      <c r="Q32" s="6" t="s">
        <v>203</v>
      </c>
      <c r="R32" s="6" t="s">
        <v>56</v>
      </c>
      <c r="S32" s="6" t="s">
        <v>193</v>
      </c>
      <c r="T32" s="6" t="s">
        <v>73</v>
      </c>
      <c r="U32" s="6" t="s">
        <v>41</v>
      </c>
      <c r="V32" s="6" t="s">
        <v>55</v>
      </c>
    </row>
    <row r="33" ht="40.5" customHeight="1" spans="1:22">
      <c r="A33" s="5">
        <f>32</f>
        <v>32</v>
      </c>
      <c r="B33" s="6" t="s">
        <v>22</v>
      </c>
      <c r="C33" s="6" t="s">
        <v>216</v>
      </c>
      <c r="D33" s="6" t="s">
        <v>217</v>
      </c>
      <c r="E33" s="6" t="s">
        <v>25</v>
      </c>
      <c r="F33" s="6" t="s">
        <v>196</v>
      </c>
      <c r="G33" s="6" t="s">
        <v>180</v>
      </c>
      <c r="H33" s="6" t="s">
        <v>46</v>
      </c>
      <c r="I33" s="6" t="s">
        <v>222</v>
      </c>
      <c r="J33" s="6" t="s">
        <v>219</v>
      </c>
      <c r="K33" s="6" t="s">
        <v>220</v>
      </c>
      <c r="L33" s="6" t="s">
        <v>221</v>
      </c>
      <c r="M33" s="6" t="s">
        <v>33</v>
      </c>
      <c r="N33" s="6" t="s">
        <v>81</v>
      </c>
      <c r="O33" s="6" t="s">
        <v>166</v>
      </c>
      <c r="P33" s="6" t="s">
        <v>145</v>
      </c>
      <c r="Q33" s="6" t="s">
        <v>203</v>
      </c>
      <c r="R33" s="6" t="s">
        <v>56</v>
      </c>
      <c r="S33" s="6" t="s">
        <v>188</v>
      </c>
      <c r="T33" s="6" t="s">
        <v>73</v>
      </c>
      <c r="U33" s="6" t="s">
        <v>41</v>
      </c>
      <c r="V33" s="6" t="s">
        <v>55</v>
      </c>
    </row>
    <row r="34" ht="40.5" customHeight="1" spans="1:22">
      <c r="A34" s="5">
        <f>33</f>
        <v>33</v>
      </c>
      <c r="B34" s="6" t="s">
        <v>22</v>
      </c>
      <c r="C34" s="6" t="s">
        <v>223</v>
      </c>
      <c r="D34" s="6" t="s">
        <v>224</v>
      </c>
      <c r="E34" s="6" t="s">
        <v>179</v>
      </c>
      <c r="F34" s="6" t="s">
        <v>26</v>
      </c>
      <c r="G34" s="6" t="s">
        <v>180</v>
      </c>
      <c r="H34" s="6" t="s">
        <v>46</v>
      </c>
      <c r="I34" s="6" t="s">
        <v>218</v>
      </c>
      <c r="J34" s="6" t="s">
        <v>225</v>
      </c>
      <c r="K34" s="6" t="s">
        <v>226</v>
      </c>
      <c r="L34" s="6" t="s">
        <v>227</v>
      </c>
      <c r="M34" s="6" t="s">
        <v>33</v>
      </c>
      <c r="N34" s="6" t="s">
        <v>81</v>
      </c>
      <c r="O34" s="6" t="s">
        <v>228</v>
      </c>
      <c r="P34" s="6" t="s">
        <v>229</v>
      </c>
      <c r="Q34" s="6" t="s">
        <v>37</v>
      </c>
      <c r="R34" s="6" t="s">
        <v>56</v>
      </c>
      <c r="S34" s="6" t="s">
        <v>188</v>
      </c>
      <c r="T34" s="6" t="s">
        <v>73</v>
      </c>
      <c r="U34" s="6" t="s">
        <v>41</v>
      </c>
      <c r="V34" s="6" t="s">
        <v>55</v>
      </c>
    </row>
    <row r="35" ht="40.5" customHeight="1" spans="1:22">
      <c r="A35" s="5">
        <f>34</f>
        <v>34</v>
      </c>
      <c r="B35" s="6" t="s">
        <v>22</v>
      </c>
      <c r="C35" s="6" t="s">
        <v>223</v>
      </c>
      <c r="D35" s="6" t="s">
        <v>230</v>
      </c>
      <c r="E35" s="6" t="s">
        <v>179</v>
      </c>
      <c r="F35" s="6" t="s">
        <v>26</v>
      </c>
      <c r="G35" s="6" t="s">
        <v>191</v>
      </c>
      <c r="H35" s="6" t="s">
        <v>46</v>
      </c>
      <c r="I35" s="6" t="s">
        <v>231</v>
      </c>
      <c r="J35" s="6" t="s">
        <v>225</v>
      </c>
      <c r="K35" s="6" t="s">
        <v>226</v>
      </c>
      <c r="L35" s="6" t="s">
        <v>227</v>
      </c>
      <c r="M35" s="6" t="s">
        <v>33</v>
      </c>
      <c r="N35" s="6" t="s">
        <v>81</v>
      </c>
      <c r="O35" s="6" t="s">
        <v>228</v>
      </c>
      <c r="P35" s="6" t="s">
        <v>229</v>
      </c>
      <c r="Q35" s="6" t="s">
        <v>37</v>
      </c>
      <c r="R35" s="6" t="s">
        <v>56</v>
      </c>
      <c r="S35" s="6" t="s">
        <v>193</v>
      </c>
      <c r="T35" s="6" t="s">
        <v>73</v>
      </c>
      <c r="U35" s="6" t="s">
        <v>41</v>
      </c>
      <c r="V35" s="6" t="s">
        <v>55</v>
      </c>
    </row>
    <row r="36" ht="40.5" customHeight="1" spans="1:22">
      <c r="A36" s="5">
        <f>35</f>
        <v>35</v>
      </c>
      <c r="B36" s="6" t="s">
        <v>22</v>
      </c>
      <c r="C36" s="6" t="s">
        <v>223</v>
      </c>
      <c r="D36" s="6" t="s">
        <v>232</v>
      </c>
      <c r="E36" s="6" t="s">
        <v>25</v>
      </c>
      <c r="F36" s="6" t="s">
        <v>196</v>
      </c>
      <c r="G36" s="6" t="s">
        <v>180</v>
      </c>
      <c r="H36" s="6" t="s">
        <v>28</v>
      </c>
      <c r="I36" s="6" t="s">
        <v>233</v>
      </c>
      <c r="J36" s="6" t="s">
        <v>225</v>
      </c>
      <c r="K36" s="6" t="s">
        <v>226</v>
      </c>
      <c r="L36" s="6" t="s">
        <v>227</v>
      </c>
      <c r="M36" s="6" t="s">
        <v>33</v>
      </c>
      <c r="N36" s="6" t="s">
        <v>81</v>
      </c>
      <c r="O36" s="6" t="s">
        <v>228</v>
      </c>
      <c r="P36" s="6" t="s">
        <v>229</v>
      </c>
      <c r="Q36" s="6" t="s">
        <v>37</v>
      </c>
      <c r="R36" s="6" t="s">
        <v>56</v>
      </c>
      <c r="S36" s="6" t="s">
        <v>204</v>
      </c>
      <c r="T36" s="6" t="s">
        <v>40</v>
      </c>
      <c r="U36" s="6" t="s">
        <v>41</v>
      </c>
      <c r="V36" s="6" t="s">
        <v>55</v>
      </c>
    </row>
    <row r="37" ht="40.5" customHeight="1" spans="1:22">
      <c r="A37" s="5">
        <f>36</f>
        <v>36</v>
      </c>
      <c r="B37" s="6" t="s">
        <v>22</v>
      </c>
      <c r="C37" s="6" t="s">
        <v>223</v>
      </c>
      <c r="D37" s="6" t="s">
        <v>234</v>
      </c>
      <c r="E37" s="6" t="s">
        <v>25</v>
      </c>
      <c r="F37" s="6" t="s">
        <v>196</v>
      </c>
      <c r="G37" s="6" t="s">
        <v>191</v>
      </c>
      <c r="H37" s="6" t="s">
        <v>28</v>
      </c>
      <c r="I37" s="6" t="s">
        <v>235</v>
      </c>
      <c r="J37" s="6" t="s">
        <v>225</v>
      </c>
      <c r="K37" s="6" t="s">
        <v>226</v>
      </c>
      <c r="L37" s="6" t="s">
        <v>227</v>
      </c>
      <c r="M37" s="6" t="s">
        <v>33</v>
      </c>
      <c r="N37" s="6" t="s">
        <v>81</v>
      </c>
      <c r="O37" s="6" t="s">
        <v>228</v>
      </c>
      <c r="P37" s="6" t="s">
        <v>229</v>
      </c>
      <c r="Q37" s="6" t="s">
        <v>37</v>
      </c>
      <c r="R37" s="6" t="s">
        <v>56</v>
      </c>
      <c r="S37" s="6" t="s">
        <v>207</v>
      </c>
      <c r="T37" s="6" t="s">
        <v>73</v>
      </c>
      <c r="U37" s="6" t="s">
        <v>41</v>
      </c>
      <c r="V37" s="6" t="s">
        <v>55</v>
      </c>
    </row>
    <row r="38" ht="40.5" customHeight="1" spans="1:22">
      <c r="A38" s="5">
        <f>37</f>
        <v>37</v>
      </c>
      <c r="B38" s="6" t="s">
        <v>22</v>
      </c>
      <c r="C38" s="6" t="s">
        <v>236</v>
      </c>
      <c r="D38" s="6" t="s">
        <v>237</v>
      </c>
      <c r="E38" s="6" t="s">
        <v>25</v>
      </c>
      <c r="F38" s="6" t="s">
        <v>196</v>
      </c>
      <c r="G38" s="6" t="s">
        <v>180</v>
      </c>
      <c r="H38" s="6" t="s">
        <v>28</v>
      </c>
      <c r="I38" s="6" t="s">
        <v>238</v>
      </c>
      <c r="J38" s="6" t="s">
        <v>239</v>
      </c>
      <c r="K38" s="6" t="s">
        <v>240</v>
      </c>
      <c r="L38" s="6" t="s">
        <v>241</v>
      </c>
      <c r="M38" s="6" t="s">
        <v>33</v>
      </c>
      <c r="N38" s="6" t="s">
        <v>242</v>
      </c>
      <c r="O38" s="6" t="s">
        <v>166</v>
      </c>
      <c r="P38" s="6" t="s">
        <v>243</v>
      </c>
      <c r="Q38" s="6" t="s">
        <v>244</v>
      </c>
      <c r="R38" s="6" t="s">
        <v>56</v>
      </c>
      <c r="S38" s="6" t="s">
        <v>204</v>
      </c>
      <c r="T38" s="6" t="s">
        <v>73</v>
      </c>
      <c r="U38" s="6" t="s">
        <v>64</v>
      </c>
      <c r="V38" s="6" t="s">
        <v>55</v>
      </c>
    </row>
    <row r="39" ht="40.5" customHeight="1" spans="1:22">
      <c r="A39" s="5">
        <f>38</f>
        <v>38</v>
      </c>
      <c r="B39" s="6" t="s">
        <v>22</v>
      </c>
      <c r="C39" s="6" t="s">
        <v>236</v>
      </c>
      <c r="D39" s="6" t="s">
        <v>245</v>
      </c>
      <c r="E39" s="6" t="s">
        <v>25</v>
      </c>
      <c r="F39" s="6" t="s">
        <v>196</v>
      </c>
      <c r="G39" s="6" t="s">
        <v>191</v>
      </c>
      <c r="H39" s="6" t="s">
        <v>28</v>
      </c>
      <c r="I39" s="6" t="s">
        <v>246</v>
      </c>
      <c r="J39" s="6" t="s">
        <v>239</v>
      </c>
      <c r="K39" s="6" t="s">
        <v>240</v>
      </c>
      <c r="L39" s="6" t="s">
        <v>241</v>
      </c>
      <c r="M39" s="6" t="s">
        <v>33</v>
      </c>
      <c r="N39" s="6" t="s">
        <v>242</v>
      </c>
      <c r="O39" s="6" t="s">
        <v>166</v>
      </c>
      <c r="P39" s="6" t="s">
        <v>243</v>
      </c>
      <c r="Q39" s="6" t="s">
        <v>244</v>
      </c>
      <c r="R39" s="6" t="s">
        <v>56</v>
      </c>
      <c r="S39" s="6" t="s">
        <v>207</v>
      </c>
      <c r="T39" s="6" t="s">
        <v>73</v>
      </c>
      <c r="U39" s="6" t="s">
        <v>64</v>
      </c>
      <c r="V39" s="6" t="s">
        <v>55</v>
      </c>
    </row>
    <row r="40" ht="40.5" customHeight="1" spans="1:22">
      <c r="A40" s="5">
        <f>39</f>
        <v>39</v>
      </c>
      <c r="B40" s="6" t="s">
        <v>22</v>
      </c>
      <c r="C40" s="6" t="s">
        <v>247</v>
      </c>
      <c r="D40" s="6" t="s">
        <v>248</v>
      </c>
      <c r="E40" s="6" t="s">
        <v>249</v>
      </c>
      <c r="F40" s="6" t="s">
        <v>26</v>
      </c>
      <c r="G40" s="6" t="s">
        <v>191</v>
      </c>
      <c r="H40" s="6" t="s">
        <v>28</v>
      </c>
      <c r="I40" s="6" t="s">
        <v>250</v>
      </c>
      <c r="J40" s="6" t="s">
        <v>251</v>
      </c>
      <c r="K40" s="6" t="s">
        <v>252</v>
      </c>
      <c r="L40" s="6" t="s">
        <v>253</v>
      </c>
      <c r="M40" s="6" t="s">
        <v>153</v>
      </c>
      <c r="N40" s="6" t="s">
        <v>254</v>
      </c>
      <c r="O40" s="6" t="s">
        <v>255</v>
      </c>
      <c r="P40" s="6" t="s">
        <v>256</v>
      </c>
      <c r="Q40" s="6" t="s">
        <v>55</v>
      </c>
      <c r="R40" s="6" t="s">
        <v>56</v>
      </c>
      <c r="S40" s="6" t="s">
        <v>257</v>
      </c>
      <c r="T40" s="6" t="s">
        <v>73</v>
      </c>
      <c r="U40" s="6" t="s">
        <v>57</v>
      </c>
      <c r="V40" s="6" t="s">
        <v>55</v>
      </c>
    </row>
    <row r="41" ht="40.5" customHeight="1" spans="1:22">
      <c r="A41" s="5">
        <f>40</f>
        <v>40</v>
      </c>
      <c r="B41" s="6" t="s">
        <v>22</v>
      </c>
      <c r="C41" s="6" t="s">
        <v>258</v>
      </c>
      <c r="D41" s="6" t="s">
        <v>259</v>
      </c>
      <c r="E41" s="6" t="s">
        <v>25</v>
      </c>
      <c r="F41" s="6" t="s">
        <v>26</v>
      </c>
      <c r="G41" s="6" t="s">
        <v>180</v>
      </c>
      <c r="H41" s="6" t="s">
        <v>46</v>
      </c>
      <c r="I41" s="6" t="s">
        <v>260</v>
      </c>
      <c r="J41" s="6" t="s">
        <v>261</v>
      </c>
      <c r="K41" s="6" t="s">
        <v>262</v>
      </c>
      <c r="L41" s="6" t="s">
        <v>263</v>
      </c>
      <c r="M41" s="6" t="s">
        <v>33</v>
      </c>
      <c r="N41" s="6" t="s">
        <v>264</v>
      </c>
      <c r="O41" s="6" t="s">
        <v>265</v>
      </c>
      <c r="P41" s="6" t="s">
        <v>266</v>
      </c>
      <c r="Q41" s="6" t="s">
        <v>267</v>
      </c>
      <c r="R41" s="6" t="s">
        <v>56</v>
      </c>
      <c r="S41" s="6" t="s">
        <v>188</v>
      </c>
      <c r="T41" s="6" t="s">
        <v>73</v>
      </c>
      <c r="U41" s="6" t="s">
        <v>64</v>
      </c>
      <c r="V41" s="6" t="s">
        <v>55</v>
      </c>
    </row>
    <row r="42" ht="40.5" customHeight="1" spans="1:22">
      <c r="A42" s="5">
        <f>41</f>
        <v>41</v>
      </c>
      <c r="B42" s="6" t="s">
        <v>22</v>
      </c>
      <c r="C42" s="6" t="s">
        <v>258</v>
      </c>
      <c r="D42" s="6" t="s">
        <v>268</v>
      </c>
      <c r="E42" s="6" t="s">
        <v>25</v>
      </c>
      <c r="F42" s="6" t="s">
        <v>26</v>
      </c>
      <c r="G42" s="6" t="s">
        <v>191</v>
      </c>
      <c r="H42" s="6" t="s">
        <v>46</v>
      </c>
      <c r="I42" s="6" t="s">
        <v>231</v>
      </c>
      <c r="J42" s="6" t="s">
        <v>261</v>
      </c>
      <c r="K42" s="6" t="s">
        <v>262</v>
      </c>
      <c r="L42" s="6" t="s">
        <v>263</v>
      </c>
      <c r="M42" s="6" t="s">
        <v>33</v>
      </c>
      <c r="N42" s="6" t="s">
        <v>264</v>
      </c>
      <c r="O42" s="6" t="s">
        <v>265</v>
      </c>
      <c r="P42" s="6" t="s">
        <v>266</v>
      </c>
      <c r="Q42" s="6" t="s">
        <v>267</v>
      </c>
      <c r="R42" s="6" t="s">
        <v>56</v>
      </c>
      <c r="S42" s="6" t="s">
        <v>193</v>
      </c>
      <c r="T42" s="6" t="s">
        <v>40</v>
      </c>
      <c r="U42" s="6" t="s">
        <v>64</v>
      </c>
      <c r="V42" s="6" t="s">
        <v>55</v>
      </c>
    </row>
    <row r="43" ht="40.5" customHeight="1" spans="1:22">
      <c r="A43" s="5">
        <f>42</f>
        <v>42</v>
      </c>
      <c r="B43" s="6" t="s">
        <v>22</v>
      </c>
      <c r="C43" s="6" t="s">
        <v>269</v>
      </c>
      <c r="D43" s="6" t="s">
        <v>270</v>
      </c>
      <c r="E43" s="6" t="s">
        <v>25</v>
      </c>
      <c r="F43" s="6" t="s">
        <v>196</v>
      </c>
      <c r="G43" s="6" t="s">
        <v>180</v>
      </c>
      <c r="H43" s="6" t="s">
        <v>28</v>
      </c>
      <c r="I43" s="6" t="s">
        <v>271</v>
      </c>
      <c r="J43" s="6" t="s">
        <v>269</v>
      </c>
      <c r="K43" s="6" t="s">
        <v>272</v>
      </c>
      <c r="L43" s="6" t="s">
        <v>273</v>
      </c>
      <c r="M43" s="6" t="s">
        <v>33</v>
      </c>
      <c r="N43" s="6" t="s">
        <v>40</v>
      </c>
      <c r="O43" s="6" t="s">
        <v>274</v>
      </c>
      <c r="P43" s="6" t="s">
        <v>207</v>
      </c>
      <c r="Q43" s="6" t="s">
        <v>37</v>
      </c>
      <c r="R43" s="6" t="s">
        <v>56</v>
      </c>
      <c r="S43" s="6" t="s">
        <v>204</v>
      </c>
      <c r="T43" s="6" t="s">
        <v>40</v>
      </c>
      <c r="U43" s="6" t="s">
        <v>41</v>
      </c>
      <c r="V43" s="6" t="s">
        <v>55</v>
      </c>
    </row>
    <row r="44" ht="40.5" customHeight="1" spans="1:22">
      <c r="A44" s="5">
        <f>43</f>
        <v>43</v>
      </c>
      <c r="B44" s="6" t="s">
        <v>22</v>
      </c>
      <c r="C44" s="6" t="s">
        <v>269</v>
      </c>
      <c r="D44" s="6" t="s">
        <v>275</v>
      </c>
      <c r="E44" s="6" t="s">
        <v>25</v>
      </c>
      <c r="F44" s="6" t="s">
        <v>196</v>
      </c>
      <c r="G44" s="6" t="s">
        <v>191</v>
      </c>
      <c r="H44" s="6" t="s">
        <v>28</v>
      </c>
      <c r="I44" s="6" t="s">
        <v>276</v>
      </c>
      <c r="J44" s="6" t="s">
        <v>269</v>
      </c>
      <c r="K44" s="6" t="s">
        <v>272</v>
      </c>
      <c r="L44" s="6" t="s">
        <v>273</v>
      </c>
      <c r="M44" s="6" t="s">
        <v>33</v>
      </c>
      <c r="N44" s="6" t="s">
        <v>40</v>
      </c>
      <c r="O44" s="6" t="s">
        <v>274</v>
      </c>
      <c r="P44" s="6" t="s">
        <v>207</v>
      </c>
      <c r="Q44" s="6" t="s">
        <v>37</v>
      </c>
      <c r="R44" s="6" t="s">
        <v>56</v>
      </c>
      <c r="S44" s="6" t="s">
        <v>207</v>
      </c>
      <c r="T44" s="6" t="s">
        <v>40</v>
      </c>
      <c r="U44" s="6" t="s">
        <v>41</v>
      </c>
      <c r="V44" s="6" t="s">
        <v>55</v>
      </c>
    </row>
    <row r="45" ht="40.5" customHeight="1" spans="1:22">
      <c r="A45" s="5">
        <f>44</f>
        <v>44</v>
      </c>
      <c r="B45" s="6" t="s">
        <v>22</v>
      </c>
      <c r="C45" s="6" t="s">
        <v>277</v>
      </c>
      <c r="D45" s="6" t="s">
        <v>278</v>
      </c>
      <c r="E45" s="6" t="s">
        <v>25</v>
      </c>
      <c r="F45" s="6" t="s">
        <v>196</v>
      </c>
      <c r="G45" s="6" t="s">
        <v>180</v>
      </c>
      <c r="H45" s="6" t="s">
        <v>28</v>
      </c>
      <c r="I45" s="6" t="s">
        <v>279</v>
      </c>
      <c r="J45" s="6" t="s">
        <v>280</v>
      </c>
      <c r="K45" s="6" t="s">
        <v>281</v>
      </c>
      <c r="L45" s="6" t="s">
        <v>282</v>
      </c>
      <c r="M45" s="6" t="s">
        <v>283</v>
      </c>
      <c r="N45" s="6" t="s">
        <v>284</v>
      </c>
      <c r="O45" s="6" t="s">
        <v>255</v>
      </c>
      <c r="P45" s="6" t="s">
        <v>285</v>
      </c>
      <c r="Q45" s="6" t="s">
        <v>203</v>
      </c>
      <c r="R45" s="6" t="s">
        <v>56</v>
      </c>
      <c r="S45" s="6" t="s">
        <v>204</v>
      </c>
      <c r="T45" s="6" t="s">
        <v>73</v>
      </c>
      <c r="U45" s="6" t="s">
        <v>41</v>
      </c>
      <c r="V45" s="6" t="s">
        <v>55</v>
      </c>
    </row>
    <row r="46" ht="40.5" customHeight="1" spans="1:22">
      <c r="A46" s="5">
        <f>45</f>
        <v>45</v>
      </c>
      <c r="B46" s="6" t="s">
        <v>22</v>
      </c>
      <c r="C46" s="6" t="s">
        <v>277</v>
      </c>
      <c r="D46" s="6" t="s">
        <v>286</v>
      </c>
      <c r="E46" s="6" t="s">
        <v>25</v>
      </c>
      <c r="F46" s="6" t="s">
        <v>196</v>
      </c>
      <c r="G46" s="6" t="s">
        <v>191</v>
      </c>
      <c r="H46" s="6" t="s">
        <v>28</v>
      </c>
      <c r="I46" s="6" t="s">
        <v>287</v>
      </c>
      <c r="J46" s="6" t="s">
        <v>280</v>
      </c>
      <c r="K46" s="6" t="s">
        <v>281</v>
      </c>
      <c r="L46" s="6" t="s">
        <v>282</v>
      </c>
      <c r="M46" s="6" t="s">
        <v>283</v>
      </c>
      <c r="N46" s="6" t="s">
        <v>284</v>
      </c>
      <c r="O46" s="6" t="s">
        <v>255</v>
      </c>
      <c r="P46" s="6" t="s">
        <v>285</v>
      </c>
      <c r="Q46" s="6" t="s">
        <v>203</v>
      </c>
      <c r="R46" s="6" t="s">
        <v>56</v>
      </c>
      <c r="S46" s="6" t="s">
        <v>207</v>
      </c>
      <c r="T46" s="6" t="s">
        <v>73</v>
      </c>
      <c r="U46" s="6" t="s">
        <v>41</v>
      </c>
      <c r="V46" s="6" t="s">
        <v>55</v>
      </c>
    </row>
  </sheetData>
  <conditionalFormatting sqref="Q1:AO1 B2:AO46 Q47:AO1048576">
    <cfRule type="cellIs" dxfId="0" priority="12" operator="equal">
      <formula>"很不满意"</formula>
    </cfRule>
    <cfRule type="cellIs" dxfId="0" priority="13" operator="equal">
      <formula>"不太满意"</formula>
    </cfRule>
    <cfRule type="cellIs" dxfId="1" priority="14" operator="equal">
      <formula>"比较满意"</formula>
    </cfRule>
    <cfRule type="cellIs" dxfId="2" priority="15" operator="equal">
      <formula>"满意"</formula>
    </cfRule>
    <cfRule type="cellIs" dxfId="3" priority="16" operator="equal">
      <formula>"十分满意"</formula>
    </cfRule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华星</cp:lastModifiedBy>
  <dcterms:created xsi:type="dcterms:W3CDTF">2016-11-17T13:36:00Z</dcterms:created>
  <dcterms:modified xsi:type="dcterms:W3CDTF">2026-07-21T02:33:47Z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2F66A376C80346DFBB42C03622BD1EEC_12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